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UR2K\Documents\Yoann\YOANN\MAPA EGLISE ST ANTOINE\MAPA FINAL\"/>
    </mc:Choice>
  </mc:AlternateContent>
  <bookViews>
    <workbookView xWindow="7995" yWindow="5385" windowWidth="22005" windowHeight="7365" activeTab="1"/>
  </bookViews>
  <sheets>
    <sheet name="PG" sheetId="2" r:id="rId1"/>
    <sheet name="CDPGF" sheetId="1" r:id="rId2"/>
  </sheets>
  <definedNames>
    <definedName name="_Toc438547488" localSheetId="1">CDPGF!#REF!</definedName>
    <definedName name="_Toc532719804" localSheetId="1">CDPGF!#REF!</definedName>
    <definedName name="_Toc532719808" localSheetId="1">CDPGF!#REF!</definedName>
    <definedName name="_Toc532727411" localSheetId="1">CDPGF!#REF!</definedName>
    <definedName name="_Toc535725511" localSheetId="1">CDPGF!#REF!</definedName>
    <definedName name="_Toc535830349" localSheetId="1">CDPGF!#REF!</definedName>
    <definedName name="_Toc535830350" localSheetId="1">CDPGF!#REF!</definedName>
    <definedName name="_Toc535830351" localSheetId="1">CDPGF!#REF!</definedName>
    <definedName name="_Toc536429415" localSheetId="1">CDPGF!#REF!</definedName>
    <definedName name="_Toc536429416" localSheetId="1">CDPGF!#REF!</definedName>
    <definedName name="_Toc536429422" localSheetId="1">CDPGF!#REF!</definedName>
    <definedName name="_Toc536429423" localSheetId="1">CDPGF!#REF!</definedName>
    <definedName name="_Toc536429424" localSheetId="1">CDPGF!#REF!</definedName>
    <definedName name="_Toc536434032" localSheetId="1">CDPGF!#REF!</definedName>
    <definedName name="_Toc536436643" localSheetId="1">CDPGF!#REF!</definedName>
    <definedName name="_xlnm.Print_Titles" localSheetId="1">CDPGF!$70:$70</definedName>
    <definedName name="_xlnm.Print_Area" localSheetId="1">CDPGF!$A$1:$J$537</definedName>
    <definedName name="_xlnm.Print_Area" localSheetId="0">PG!$A$1:$G$51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6" i="1" l="1"/>
  <c r="I41" i="1"/>
  <c r="I58" i="1"/>
  <c r="J41" i="1"/>
  <c r="I53" i="1"/>
  <c r="I50" i="1"/>
  <c r="I47" i="1"/>
  <c r="I44" i="1"/>
  <c r="J534" i="1"/>
  <c r="J490" i="1"/>
  <c r="J422" i="1"/>
  <c r="J303" i="1"/>
  <c r="J294" i="1"/>
  <c r="J158" i="1"/>
  <c r="J514" i="1"/>
  <c r="J497" i="1"/>
  <c r="J483" i="1"/>
  <c r="J480" i="1"/>
  <c r="J464" i="1"/>
  <c r="J453" i="1"/>
  <c r="J450" i="1"/>
  <c r="J418" i="1"/>
  <c r="J411" i="1"/>
  <c r="J412" i="1"/>
  <c r="J413" i="1"/>
  <c r="J414" i="1"/>
  <c r="J410" i="1"/>
  <c r="J405" i="1"/>
  <c r="J406" i="1"/>
  <c r="J407" i="1"/>
  <c r="J408" i="1"/>
  <c r="J404" i="1"/>
  <c r="J401" i="1"/>
  <c r="J402" i="1"/>
  <c r="J400" i="1"/>
  <c r="J392" i="1"/>
  <c r="J391" i="1"/>
  <c r="J393" i="1"/>
  <c r="J394" i="1"/>
  <c r="J395" i="1"/>
  <c r="J396" i="1"/>
  <c r="J397" i="1"/>
  <c r="J398" i="1"/>
  <c r="J390" i="1"/>
  <c r="J386" i="1"/>
  <c r="J380" i="1"/>
  <c r="J373" i="1"/>
  <c r="H373" i="1"/>
  <c r="J368" i="1"/>
  <c r="J364" i="1"/>
  <c r="J354" i="1"/>
  <c r="J349" i="1"/>
  <c r="J343" i="1"/>
  <c r="J339" i="1"/>
  <c r="J334" i="1"/>
  <c r="J329" i="1"/>
  <c r="J297" i="1"/>
  <c r="J293" i="1"/>
  <c r="J291" i="1"/>
  <c r="J290" i="1"/>
  <c r="J265" i="1"/>
  <c r="J243" i="1"/>
  <c r="J233" i="1"/>
  <c r="J222" i="1"/>
  <c r="J216" i="1"/>
  <c r="J208" i="1"/>
  <c r="J201" i="1"/>
  <c r="J194" i="1"/>
  <c r="J188" i="1"/>
  <c r="J182" i="1"/>
  <c r="J176" i="1"/>
  <c r="J168" i="1"/>
  <c r="J143" i="1"/>
  <c r="J136" i="1"/>
  <c r="J129" i="1"/>
  <c r="J123" i="1"/>
  <c r="J118" i="1"/>
  <c r="J108" i="1"/>
  <c r="J104" i="1"/>
  <c r="J93" i="1"/>
  <c r="J89" i="1"/>
  <c r="J85" i="1"/>
  <c r="I60" i="1"/>
  <c r="J305" i="1"/>
  <c r="J424" i="1"/>
  <c r="J492" i="1"/>
  <c r="J536" i="1"/>
  <c r="J157" i="1"/>
  <c r="F362" i="1"/>
  <c r="H354" i="1"/>
  <c r="H85" i="1"/>
  <c r="H329" i="1"/>
  <c r="I59" i="1"/>
  <c r="J535" i="1"/>
  <c r="J491" i="1"/>
  <c r="J423" i="1"/>
  <c r="J304" i="1"/>
  <c r="C534" i="1"/>
  <c r="J53" i="1"/>
  <c r="C490" i="1"/>
  <c r="C422" i="1"/>
  <c r="C156" i="1"/>
  <c r="C303" i="1"/>
  <c r="J50" i="1"/>
  <c r="J47" i="1"/>
  <c r="J44" i="1"/>
  <c r="L58" i="1"/>
  <c r="C50" i="1"/>
  <c r="C47" i="1"/>
  <c r="C44" i="1"/>
  <c r="C41" i="1"/>
</calcChain>
</file>

<file path=xl/sharedStrings.xml><?xml version="1.0" encoding="utf-8"?>
<sst xmlns="http://schemas.openxmlformats.org/spreadsheetml/2006/main" count="505" uniqueCount="389">
  <si>
    <t>ens.</t>
  </si>
  <si>
    <t>m2</t>
  </si>
  <si>
    <t>ml</t>
  </si>
  <si>
    <t>PEINTURE SUR METALLERIES</t>
  </si>
  <si>
    <t>DESIGNATION DE L'OUVRAGE</t>
  </si>
  <si>
    <t>PU</t>
  </si>
  <si>
    <t>PRODUIT</t>
  </si>
  <si>
    <t>ens</t>
  </si>
  <si>
    <t>brossage des supports à la brosse métallique,</t>
  </si>
  <si>
    <t>INSTALLATION GENERALE DE CHANTIER</t>
  </si>
  <si>
    <t xml:space="preserve">ratissage , ponçage </t>
  </si>
  <si>
    <t>2 couches de laque anti rouille satinée  à fort pouvoir couvrant.</t>
  </si>
  <si>
    <t>QUANT.</t>
  </si>
  <si>
    <t>U</t>
  </si>
  <si>
    <t>PEINTURE SUR MURS ET PLAFONDS DE LA SACRISTIE ET TOILETTES</t>
  </si>
  <si>
    <t>CIRCUIT TERRE</t>
  </si>
  <si>
    <t>TABLEAU DE PROTECTION</t>
  </si>
  <si>
    <t xml:space="preserve">ÉLECTRICITÉ </t>
  </si>
  <si>
    <t>10 Rue J. Faraud  -  06 670 LEVENS</t>
  </si>
  <si>
    <t xml:space="preserve">16 Av G. Clemenceau 06 000 Nice             </t>
  </si>
  <si>
    <t>tel: 04 93 79 71 67</t>
  </si>
  <si>
    <t>tel: 04 93 87 83 95 / 06 68 247 563</t>
  </si>
  <si>
    <t>COMMUNE DE LEVENS   06</t>
  </si>
  <si>
    <t>brossage des fonds,</t>
  </si>
  <si>
    <t>impression glycérophtalique 1 couche,</t>
  </si>
  <si>
    <t>MENUISERIES BOIS</t>
  </si>
  <si>
    <t xml:space="preserve"> TOTAL    H T</t>
  </si>
  <si>
    <t xml:space="preserve">DEVIS DESCRIPTIF DES TRAVAUX </t>
  </si>
  <si>
    <t>DÉCOMPOSITION DU PRIX GLOBAL ET FORFAITAIRE</t>
  </si>
  <si>
    <t>ET ESTIMATIF</t>
  </si>
  <si>
    <t>MAITRE D'ŒUVRE: Sylvère BOURGES</t>
  </si>
  <si>
    <t xml:space="preserve">ECONOMISTE: Philippe CAMILLERI </t>
  </si>
  <si>
    <t>40 X 75 ht</t>
  </si>
  <si>
    <t>60 x 95 ht</t>
  </si>
  <si>
    <t>PLOMBERIE</t>
  </si>
  <si>
    <t xml:space="preserve">PEINTURE SUR MENUISERIES BOIS </t>
  </si>
  <si>
    <t>Sur les murs et plafonds église &amp; sacristie</t>
  </si>
  <si>
    <t>ECHAFAUDAGE FIXE ET RÉGLEMENTAIRE</t>
  </si>
  <si>
    <t>GARDE CORPS</t>
  </si>
  <si>
    <t>DIVERS</t>
  </si>
  <si>
    <t>MENUISERIES BOIS EXT (faces int)</t>
  </si>
  <si>
    <t>PEINTURE  DECORS &amp; NETTOYAGE</t>
  </si>
  <si>
    <t>MACONNERIES</t>
  </si>
  <si>
    <t>QUARTIER DU SIGA</t>
  </si>
  <si>
    <t>REHABILITATION INTERIEURE</t>
  </si>
  <si>
    <t>Décapage &amp; préparation du fond + enduit à la chaux</t>
  </si>
  <si>
    <t>Badigeon</t>
  </si>
  <si>
    <t>NETTOYAGE DU CHŒUR</t>
  </si>
  <si>
    <t xml:space="preserve"> TOTAL  TTC</t>
  </si>
  <si>
    <t>rebouchage a l'enduit, ponçage et brossage,</t>
  </si>
  <si>
    <t>TOTAL    H T</t>
  </si>
  <si>
    <t>REPRISES DES FISSURES</t>
  </si>
  <si>
    <t>NETTOYAGE LIVRAISON DE CHANTIER</t>
  </si>
  <si>
    <t>JUIN 2013</t>
  </si>
  <si>
    <t>DEPOSE et RÉINSTALLATION  DE 6 CHAUFFAGES INFRA ROUGE EXISTANTS</t>
  </si>
  <si>
    <t>fonctionnement des ouvrages dans les règles de l'art.</t>
  </si>
  <si>
    <t xml:space="preserve">Réparation ou remplacement à l'identique des carreaux de terre cuite manquants </t>
  </si>
  <si>
    <t>PM</t>
  </si>
  <si>
    <t xml:space="preserve">Reprise en sous œuvre pour percement d'une porte extérieure dans mur de façade </t>
  </si>
  <si>
    <t xml:space="preserve">Injection au mortier chaux résiné  des fissures y compris préparations </t>
  </si>
  <si>
    <t xml:space="preserve">Montage et démontage en fin de travaux d'un échafaudage fixe y compris platelage </t>
  </si>
  <si>
    <t xml:space="preserve">PREPARATIONS PEINTURE DES SUBJECTILES </t>
  </si>
  <si>
    <t>plafonds</t>
  </si>
  <si>
    <t xml:space="preserve">Grattages sondages et nettoyage à la basse pression de toutes les surfaces murs et </t>
  </si>
  <si>
    <t>AMENAGEMENT DU PLACARD CÔTÉ SACRISTIE</t>
  </si>
  <si>
    <t xml:space="preserve">Transformation suivant détail Architecte du placard côté sacristie par son </t>
  </si>
  <si>
    <t xml:space="preserve">SEUIL </t>
  </si>
  <si>
    <t xml:space="preserve">Ce poste intègre l'ensemble des raccords en maçonneries </t>
  </si>
  <si>
    <t>3 oeil de bœuf et la porte principale de l'église</t>
  </si>
  <si>
    <t xml:space="preserve">d'un linteau suivant indications Ingénieur structure agréé (à prévoir aux frais de </t>
  </si>
  <si>
    <t>NICHE VIERGE DOREE &amp; MOULURE</t>
  </si>
  <si>
    <t>MENUISERIES EXTÉRIEURES</t>
  </si>
  <si>
    <t>TRIBUNE</t>
  </si>
  <si>
    <t>adaptation aux axes existants et mis en jeu.</t>
  </si>
  <si>
    <t>d'une cloison plâtre de 7 cms(10m2), et mise en place en sous œuvre de remblais</t>
  </si>
  <si>
    <t>CRÉATION D'UNE NICHE POUR LA VIERGE DOREE</t>
  </si>
  <si>
    <t>Sur mur du cœur à l'arrière de l'autel création d'une niche avec reprise enduit pour</t>
  </si>
  <si>
    <t>installation d'une statue de la vierge dorée dito niches adjacentes</t>
  </si>
  <si>
    <t xml:space="preserve">Plafonds murs &amp; corniches Y compris deux tables d'autel à droite et à gauche </t>
  </si>
  <si>
    <t>localisation : plafond de la nef centrale</t>
  </si>
  <si>
    <t>Ciel nuagé</t>
  </si>
  <si>
    <t>Filets dorés du rayonnement</t>
  </si>
  <si>
    <t>Colombe</t>
  </si>
  <si>
    <t>structure relief avec filets</t>
  </si>
  <si>
    <t>Décors croisés de voutes</t>
  </si>
  <si>
    <t>Volutes sur les côtés fausses fenêtres</t>
  </si>
  <si>
    <t>Fausses fenêtres</t>
  </si>
  <si>
    <t>Plafonds central rinceaux et entrelacs formant médaillon et retombées</t>
  </si>
  <si>
    <t>Entrelacs sur doubleau central</t>
  </si>
  <si>
    <t>localisation : plafonds des collatéraux</t>
  </si>
  <si>
    <t>Entrelacs de la voute</t>
  </si>
  <si>
    <t>Entrelacs des ouvertures</t>
  </si>
  <si>
    <t>localisation : murs du choeur</t>
  </si>
  <si>
    <t>Reprise  des dorures      moulures</t>
  </si>
  <si>
    <t>chapiteaux</t>
  </si>
  <si>
    <t>u</t>
  </si>
  <si>
    <t>Faux marbre sur pilastres</t>
  </si>
  <si>
    <t>Drapé hauteur environ 2,50m</t>
  </si>
  <si>
    <t>Nettoyage et peinture balustrade</t>
  </si>
  <si>
    <t>localisation : murs nef et des collatéraux</t>
  </si>
  <si>
    <t>Faux marbre sur colonnes nefs</t>
  </si>
  <si>
    <t xml:space="preserve"> Panneaux Faux marbre</t>
  </si>
  <si>
    <t>Moulures trompe  oeil</t>
  </si>
  <si>
    <t>PEINTURE SUR MURS ET PLAFOND DE L' EGLISE EN ATTENTE DECORS</t>
  </si>
  <si>
    <t xml:space="preserve"> TOTAL TRAVAUX     H T</t>
  </si>
  <si>
    <t xml:space="preserve"> Colonnes bas côté Faux marbre </t>
  </si>
  <si>
    <t xml:space="preserve">Sous bassement  bas côté Faux marbre </t>
  </si>
  <si>
    <t xml:space="preserve">GLOIRE </t>
  </si>
  <si>
    <t>Déplacement du tableau général dans le placard + interrupteur sacristie</t>
  </si>
  <si>
    <t>CHAPELLE SAINT ANTOINE DE SIGA</t>
  </si>
  <si>
    <t>Route de St BLAISE</t>
  </si>
  <si>
    <t>du service technique de la Mairie</t>
  </si>
  <si>
    <t xml:space="preserve">à équiper d'une serrure de sureté </t>
  </si>
  <si>
    <t>du sanitaire auront chacune un canon identique manoeuvrant avec une même clef.</t>
  </si>
  <si>
    <t xml:space="preserve">Fourniture et mise en œuvre d'un relevé formant seuil en ardoise au droit de la </t>
  </si>
  <si>
    <t>REVISION &amp; REMPLACEMENT SERRURE DE LA PORTE PRINCIPALE (*)</t>
  </si>
  <si>
    <t>CHAPELLE SAINT ANTOINE de SIGA</t>
  </si>
  <si>
    <t xml:space="preserve">ECONOMISTE:     Ph. CAMILLERI </t>
  </si>
  <si>
    <t>60 Av de Brancolar 06 100 NICE</t>
  </si>
  <si>
    <t>CADRE DE DECOMPOSITION DU PRIX GLOBAL &amp; FORFAITAIRE</t>
  </si>
  <si>
    <t xml:space="preserve">OUVRAGES SUR  L'ENSEMBLE DES SOLS </t>
  </si>
  <si>
    <t>REVISION DES SOLS EXISTANTS de la Chapelle et la sacristie</t>
  </si>
  <si>
    <t>TRAITEMENT DE FINITION de l'ensemble des sols</t>
  </si>
  <si>
    <t xml:space="preserve">Restauration de l'autel en soubassement de St Joseph </t>
  </si>
  <si>
    <t>Préparations et  nettoyages à l'huile de lin</t>
  </si>
  <si>
    <t>REVETEMENT DUR du sol du bloc sanitaire</t>
  </si>
  <si>
    <t xml:space="preserve">bloc sanitaire Classement U2 - P2 - E2 - C1 type MARAZZI gamme BASIC </t>
  </si>
  <si>
    <t>Norme NF P61-202-1</t>
  </si>
  <si>
    <t>pour l'ensemble sols église &amp; sacristie (hors sanitaires neufs)</t>
  </si>
  <si>
    <t xml:space="preserve">dans le ravoirage de type D de 5cm d’épaisseur  suivant  la figure n°2 du DTU 52-1 – </t>
  </si>
  <si>
    <t xml:space="preserve">REPARATION D'UNE MARCHE de l'entrée de la sacristie </t>
  </si>
  <si>
    <t xml:space="preserve">Réparation et remplacement à l'identique d'une marche en maçonnerie </t>
  </si>
  <si>
    <t>Nez de marche à prévoir en chêne</t>
  </si>
  <si>
    <t xml:space="preserve">NOTAS: </t>
  </si>
  <si>
    <t xml:space="preserve">Les quantités mentionnées ci-après sont données à titre indicatif. L'Entrepreneur devra, avant la signature de son marché, </t>
  </si>
  <si>
    <t>les vérifier. Dans le cas contraire, il ne pourra se prévaloir d'un quelconque supplément.</t>
  </si>
  <si>
    <t>L'ensemble des travaux sera réalisé y compris toutes sujétions de bonne exécution des ouvrages selon les règles de l'Art.</t>
  </si>
  <si>
    <t>Les échafaudages sont prévus au poste peinture</t>
  </si>
  <si>
    <t>AUTEL Saint Joseph collatéral gauche</t>
  </si>
  <si>
    <t xml:space="preserve">Après préparation par dépose ancien revêtement, création d'un décaissé et d'un </t>
  </si>
  <si>
    <t>Avant pose du revêtement et son support, les canalisations et fourreaux seront noyés</t>
  </si>
  <si>
    <t xml:space="preserve">pour accès au local sanitaire à créer. Compris toutes sujétions pour mise en place </t>
  </si>
  <si>
    <t xml:space="preserve">porte collatéral droite pour dévoiement eau pluviale extérieure.ht: 5cm </t>
  </si>
  <si>
    <t>(l'accès handicapés se fera par la porte principale).</t>
  </si>
  <si>
    <t>Dépose moulure plâtre ancien tableau du cœur et raccords</t>
  </si>
  <si>
    <t>PORTE EXTERIEURE du COLLATERAL (*)</t>
  </si>
  <si>
    <t>40 X 75 HT</t>
  </si>
  <si>
    <t>dans collatéraux</t>
  </si>
  <si>
    <t>Peinture vinyle lavable satiné sur mur &amp; plafond de la sacristie et des toilettes</t>
  </si>
  <si>
    <t>2 couches de finition de peinture glycérophtalique, finition satinée.2 tons en camaïeu</t>
  </si>
  <si>
    <t>PORTES  intérieures</t>
  </si>
  <si>
    <t>nécessaires au bon fonctionnement des ouvrages dans les règles de l'art.</t>
  </si>
  <si>
    <t xml:space="preserve">l'entreprise), et  d'une finition enduit ciment des tableaux et voussure . </t>
  </si>
  <si>
    <t xml:space="preserve">Ce poste intègre le seuil (0,80ml) avec la reprise des peintures extérieures  </t>
  </si>
  <si>
    <t>à l'identique.</t>
  </si>
  <si>
    <t>Y compris la reprise des  maçonneries intérieures au droit du passage.</t>
  </si>
  <si>
    <t>CREATION ET AMENAGEMENT du bloc sanitaire</t>
  </si>
  <si>
    <t>Création suivant détail Architecte du bloc sanitaire côté sacristie par mise en place `</t>
  </si>
  <si>
    <t xml:space="preserve">d'une cloison plâtre PF3 Hydrofuge de 7cm (5m2) avec scellement de la porte </t>
  </si>
  <si>
    <t>Le scellement de la porte extérieure du lot Menuiserie est intégré dans ce poste</t>
  </si>
  <si>
    <t xml:space="preserve">redimensionnement y compris dépose des menuiseries bois existantes, mise en place </t>
  </si>
  <si>
    <t>Coloris suivant choix Architecte</t>
  </si>
  <si>
    <t>NOTA:</t>
  </si>
  <si>
    <t>RACCORDS MACONNERIES</t>
  </si>
  <si>
    <t>Pose droite.</t>
  </si>
  <si>
    <t>suivant détail Architecte (1,50m  de ht sur le  périmètre)</t>
  </si>
  <si>
    <t>LEONARDO 20/20 ou équivalent 20 x 20</t>
  </si>
  <si>
    <t xml:space="preserve"> Fourniture et pose d'un revêtement en carreaux de faïence émaillée de chez </t>
  </si>
  <si>
    <t xml:space="preserve">MARAZZI, série ALBORAN, ou techniquement équivalent, format : 15 x 15 </t>
  </si>
  <si>
    <t xml:space="preserve">à soumettre à l’Architecte. </t>
  </si>
  <si>
    <t>FAIENCE sur murs du bloc sanitaire</t>
  </si>
  <si>
    <t>suivant détail Architecte</t>
  </si>
  <si>
    <t>MEUBLES SACRISTIE</t>
  </si>
  <si>
    <t>aménagements du local bloc sanitaire et de la transformation du placard attenant</t>
  </si>
  <si>
    <t xml:space="preserve">Découpage et transformation aux nouvelles côtes suivant l'espace laissé disponible. </t>
  </si>
  <si>
    <t>La réutilisation des éléments déposés sera de rigueur.</t>
  </si>
  <si>
    <t xml:space="preserve">traitement à l'insecticide s'il y a lieu puis rebouchage les trous et fissures avec pate </t>
  </si>
  <si>
    <t>MEUBLES FRONT BAPTISMAUX ET CONFESSIONNAL</t>
  </si>
  <si>
    <t>Révision du meuble des fronts baptismaux  et du confessionnal</t>
  </si>
  <si>
    <t>Révision de la tribune</t>
  </si>
  <si>
    <t xml:space="preserve">traitement fongicide et insecticide,  puis rebouchage les trous et fissures avec pate </t>
  </si>
  <si>
    <t>Traitement des ferrures</t>
  </si>
  <si>
    <t xml:space="preserve">Y compris toutes sujétions d'un châssis monté sur paumelles encadrement dito </t>
  </si>
  <si>
    <t xml:space="preserve">vérifications et graissage des organes de manœuvre et leur remplacement éventuel </t>
  </si>
  <si>
    <t>Restauration et nettoyage des parties dorées</t>
  </si>
  <si>
    <t>sur autel (gloire &amp; croix collatéral gauche 2 décors extrémité)</t>
  </si>
  <si>
    <t>aspect existant et mis en place d'un vitrage sur pare close</t>
  </si>
  <si>
    <t xml:space="preserve">dimensions 0,80 X 2,10HT </t>
  </si>
  <si>
    <t xml:space="preserve">dimensions 0,95 X 2,50HT </t>
  </si>
  <si>
    <t>y compris reproduction du décor style Louis XVI existant</t>
  </si>
  <si>
    <t>Fourniture et pose d'une porte de service en sapin type Romilly de chez LAPEYRE</t>
  </si>
  <si>
    <t xml:space="preserve"> Ouvrant plein de 27mm classement extérieur porte ferrée sur bâti avec serrure à clé </t>
  </si>
  <si>
    <t xml:space="preserve">fournie. Equipée 2 béquilles type Sillage de Beuzault ou équivalent </t>
  </si>
  <si>
    <t>- 1 cadre en bois sapin du Nord, avec renfort sur serrure,</t>
  </si>
  <si>
    <t>- 2 faces Isogil.</t>
  </si>
  <si>
    <t>- 1 butoir suivant article n° I-1.2.5</t>
  </si>
  <si>
    <t>- 2 béquilles type Sillage de Beuzault ou équivalent.</t>
  </si>
  <si>
    <t>- paumelles acier</t>
  </si>
  <si>
    <t xml:space="preserve">dimensions 0,70 X 2,10HT </t>
  </si>
  <si>
    <t>1 vantail à âme alvéolaire constituée en nid d'abeille,</t>
  </si>
  <si>
    <t>Ferrage :</t>
  </si>
  <si>
    <t>Localisation :</t>
  </si>
  <si>
    <t>dimensions 1,10 X 2,10HT</t>
  </si>
  <si>
    <t>6 paumelles.</t>
  </si>
  <si>
    <t>1 serrure pêne demi-tour sur le grand vantail.</t>
  </si>
  <si>
    <t>Garniture double face sur le vantail ouvrant.</t>
  </si>
  <si>
    <t>Huisserie bois</t>
  </si>
  <si>
    <t>2 vantaux pleins ouvrant à la française, dont 1 semi-fixe</t>
  </si>
  <si>
    <t xml:space="preserve">Une crémone encastrée sur l'autre vantail manœuvrée sur chaque face par une </t>
  </si>
  <si>
    <t>béquille sur rosace</t>
  </si>
  <si>
    <t xml:space="preserve">Compris gâche basse encastrée dans le sol et gâche haute grugée dans la </t>
  </si>
  <si>
    <t>traverse de l'huisserie.</t>
  </si>
  <si>
    <t>2 butoirs de portes.</t>
  </si>
  <si>
    <t xml:space="preserve">de part et d'autre du Chœur: </t>
  </si>
  <si>
    <t>accès vers sacristie (1u) côté droit et dégagement côté gauche(1u).</t>
  </si>
  <si>
    <t>Décor des vantaux par habillage panneaux style Louis XVI</t>
  </si>
  <si>
    <t>2 vantaux alvéolaires ouvrants à la française, dont 1 semi-fixe</t>
  </si>
  <si>
    <t>PORTE INTERIEURE 2 VANTAUX</t>
  </si>
  <si>
    <t>Révision de la quincaillerie</t>
  </si>
  <si>
    <t>Révision des serrures</t>
  </si>
  <si>
    <t>PORTES INTERIEURES 2 VANTAUX dans le chœur</t>
  </si>
  <si>
    <t>PORTES INTERIEURES 2 VANTAUX dans le chœur  suite</t>
  </si>
  <si>
    <t>sacristie</t>
  </si>
  <si>
    <t xml:space="preserve">Fabrication, fourniture et pose d'une porte pleine extérieure à façon à droite de </t>
  </si>
  <si>
    <t xml:space="preserve">la porte principale identique à l'existant à équiper d'une serrure de sureté </t>
  </si>
  <si>
    <t>AMENAGEMENT DU PLACARD sacristie</t>
  </si>
  <si>
    <t>Etagères stratifiées posées sur crémaillères  dimensions suivant placard</t>
  </si>
  <si>
    <t xml:space="preserve">Dormant 53 mm et Ouvrants 56 mm avec assemblage à double enfourchement. </t>
  </si>
  <si>
    <t xml:space="preserve">Jeu de 4 mm - Double joint d’étanchéité (1 sur les ouvrants et 1 sur le dormant) - </t>
  </si>
  <si>
    <t xml:space="preserve">Bois exotique rouge - Traverse basse dormant avec nez d’appui 22 mm ou 67 mm. </t>
  </si>
  <si>
    <t xml:space="preserve">Vitrage : 4/16/4 ITR. </t>
  </si>
  <si>
    <t>crémone en applique centrée avec poignée olive ou béquille laiton vieilli</t>
  </si>
  <si>
    <t xml:space="preserve">PORTES INTERIEURES placard et bloc sanitaire </t>
  </si>
  <si>
    <t>Fourniture et pose de portes constituées de:</t>
  </si>
  <si>
    <t>Fourniture et pose de porte constituée de:</t>
  </si>
  <si>
    <t>Fourniture et pose de fenêtres et fenestrons constitués de:</t>
  </si>
  <si>
    <t>FENETRES &amp; FENESTRONS dans la nef</t>
  </si>
  <si>
    <t xml:space="preserve">dimensions </t>
  </si>
  <si>
    <t>Suivant gamme Estilou 56 de chez  ATULAM  ou équivalent</t>
  </si>
  <si>
    <t xml:space="preserve"> révision de la couche de protection antirouille appliquée par le Serrurier.</t>
  </si>
  <si>
    <t xml:space="preserve">Respect absolu des dispositions applicables  définis par la NF C 15 100 </t>
  </si>
  <si>
    <t>Décembre 2002,</t>
  </si>
  <si>
    <t>base en aluminium, diffuseur à structure.Type LS200 de SYLVANIA ou équivalent</t>
  </si>
  <si>
    <t>Les diamètres des orifices de puisage 10/12 (réservoir de chasse)</t>
  </si>
  <si>
    <t>Les diamètres des orifices de puisage 12/14 :</t>
  </si>
  <si>
    <t xml:space="preserve">marque de conforme aux normes NF-USE ou USE de type MOSAIC </t>
  </si>
  <si>
    <t>blanc de marque LEGRAND ou équivalent.</t>
  </si>
  <si>
    <t>dimensions ht 70 x L90 x p 50cm</t>
  </si>
  <si>
    <t xml:space="preserve">poignées métalliques finition chromé </t>
  </si>
  <si>
    <t xml:space="preserve"> en mélaminé 16 mm blanc 2 portes sous vasque</t>
  </si>
  <si>
    <r>
      <rPr>
        <u/>
        <sz val="9"/>
        <rFont val="Arial"/>
      </rPr>
      <t>Meuble</t>
    </r>
  </si>
  <si>
    <t>plan de toilette plaqué stratifié et chants</t>
  </si>
  <si>
    <t xml:space="preserve">tablette intérieure </t>
  </si>
  <si>
    <t xml:space="preserve">charnières avec fermeture progressives </t>
  </si>
  <si>
    <t xml:space="preserve"> miroir 50 x 60ht</t>
  </si>
  <si>
    <t>Fourniture et pose d'un ensemble vasque sur meuble et miroir</t>
  </si>
  <si>
    <t>VASQUE avec son meuble et miroir</t>
  </si>
  <si>
    <t>Blanc.</t>
  </si>
  <si>
    <t>Cuvette à sortie horizontale (SH) et réservoir en porcelaine émaillée.</t>
  </si>
  <si>
    <t>Dimensions (voir vue en situation).</t>
  </si>
  <si>
    <t>Vis de fixations fournies.</t>
  </si>
  <si>
    <t xml:space="preserve">Robinet d'arrêt </t>
  </si>
  <si>
    <t xml:space="preserve">BLOC WC </t>
  </si>
  <si>
    <t>alimentation et vidange.</t>
  </si>
  <si>
    <t xml:space="preserve">Nota: les prix intègrent l'ensemble des alimentations nécessaires au bon </t>
  </si>
  <si>
    <t>Eclairage en applique commandée par interrupteur  va et vient,</t>
  </si>
  <si>
    <t>suivant choix et indications Architecte</t>
  </si>
  <si>
    <t>Puissance : 30W</t>
  </si>
  <si>
    <t>type de LED : Epistar</t>
  </si>
  <si>
    <t>2 PROJECTEURS EXT.  Façade entrée</t>
  </si>
  <si>
    <t>Normes : CE - RoHS   IP 65 - IK 7</t>
  </si>
  <si>
    <t>Intensité lumineuse : 2 700 - 3 000 lumens</t>
  </si>
  <si>
    <t>Dimensions : 225x185x130 mm</t>
  </si>
  <si>
    <t xml:space="preserve"> Poids : 2 kg</t>
  </si>
  <si>
    <t>Angle de diffusion : 120°</t>
  </si>
  <si>
    <t>Matériau : Alliage d'aluminium</t>
  </si>
  <si>
    <t>Alimentation : 220V 50Hz</t>
  </si>
  <si>
    <t>Consommation : 30W</t>
  </si>
  <si>
    <t xml:space="preserve">Fourniture et pose  de 2 Projecteurs LED 30w de chez e-citizen ou équivalent </t>
  </si>
  <si>
    <t>ECLAIRAGE dans le bloc sanitaire</t>
  </si>
  <si>
    <t xml:space="preserve">TRAITEMENT DES BALUSTRES &amp; DE LA MAIN COURANTE DE LA TABLE </t>
  </si>
  <si>
    <t>DE COMMUNION</t>
  </si>
  <si>
    <t xml:space="preserve">Pose d'une vasque avec cache siphon 54 x 44 blanc. Réf Zoe page 29 catalogue de </t>
  </si>
  <si>
    <t>chez Cifréo et Bonnat ou équivalent</t>
  </si>
  <si>
    <t xml:space="preserve">Fourniture et pose d'un WC  Réf PACK CASCADE page 63 catalogue de </t>
  </si>
  <si>
    <t>chez Cifréo et Bonnat  ou équivalent</t>
  </si>
  <si>
    <t>Abattant plastique, charnières plastique non déclipsables.</t>
  </si>
  <si>
    <t>10 Rue J. Faraut  -  06 670 LEVENS</t>
  </si>
  <si>
    <t>sylvere.bourges&amp;live.fr</t>
  </si>
  <si>
    <t>divers</t>
  </si>
  <si>
    <t>Pose encastrée</t>
  </si>
  <si>
    <t xml:space="preserve">Reprise à la feuille d'or des détériorations de la gloire  de l'autel, de la grande croix à </t>
  </si>
  <si>
    <t xml:space="preserve">suivant Norme de sécurité. Compris mise hors de poussière </t>
  </si>
  <si>
    <t xml:space="preserve">reconstituer aux extrémités sculptées, corniche du chœur et  les chapiteaux des  </t>
  </si>
  <si>
    <t xml:space="preserve">pilastres </t>
  </si>
  <si>
    <t xml:space="preserve">ou détériorés, un soin particulier sera apporté quant au choix des carreaux anciens </t>
  </si>
  <si>
    <t xml:space="preserve">tel: 04 93 87 83 95 </t>
  </si>
  <si>
    <t xml:space="preserve"> tel: 04 93 79 71 67</t>
  </si>
  <si>
    <t xml:space="preserve">et de même aspect </t>
  </si>
  <si>
    <r>
      <t xml:space="preserve">(*)  </t>
    </r>
    <r>
      <rPr>
        <b/>
        <u/>
        <sz val="8"/>
        <rFont val="Arial"/>
      </rPr>
      <t>Nota</t>
    </r>
    <r>
      <rPr>
        <b/>
        <sz val="8"/>
        <rFont val="Arial"/>
      </rPr>
      <t xml:space="preserve">: la porte principale, la porte neuve du collatéral droit et la porte d'accès extérieur </t>
    </r>
  </si>
  <si>
    <t>REPRISE ET REMISE EN ETAT du Maitre autel dorure et argenture</t>
  </si>
  <si>
    <t>REHABILITATION de la GLOIRE de l'autel  et de la GRANDE CROIX</t>
  </si>
  <si>
    <t xml:space="preserve"> avec une finition du sol par carrelage type bloc sanitaire (1,50m2)</t>
  </si>
  <si>
    <t>des tableaux, statues, meubles chaises,…est hors marché à la charge</t>
  </si>
  <si>
    <t>A1</t>
  </si>
  <si>
    <t>A2</t>
  </si>
  <si>
    <t>A3</t>
  </si>
  <si>
    <t>A10</t>
  </si>
  <si>
    <t>A11</t>
  </si>
  <si>
    <t>A8</t>
  </si>
  <si>
    <t>A7</t>
  </si>
  <si>
    <t>A6</t>
  </si>
  <si>
    <t>A5</t>
  </si>
  <si>
    <t>A4</t>
  </si>
  <si>
    <t>*</t>
  </si>
  <si>
    <t>Y compris grille de VH et jeu de 1,5cm en soubassement entre vantail et seuil</t>
  </si>
  <si>
    <t>Remplacement des organes de fermeture de la porte principale et mise en jeu</t>
  </si>
  <si>
    <t>mise en place au droit du seuil maçonné prévu chapitre maçonnerie</t>
  </si>
  <si>
    <t>Sylvère BOURGES ARCHITECTE AGREE</t>
  </si>
  <si>
    <t>Le planning des travaux de rénovation prévoira la construction et la mise en activité du bloc sanitaire en priorité.</t>
  </si>
  <si>
    <t>remplacement des marches cassées en ardoises à l'identique suivant accord Architecte</t>
  </si>
  <si>
    <t xml:space="preserve">support chape de ravoir âge,  fourniture et pose d'un Carrelage en grès sur sol du </t>
  </si>
  <si>
    <t>OUVRAGES DANS MUR DE FACADE SUD  pour création de l'accès du bloc sanitaire</t>
  </si>
  <si>
    <t xml:space="preserve">d'accès intérieure </t>
  </si>
  <si>
    <t>Les réseaux de raccordements extérieurs EU EV et alimentation Eaux seront à la charge de la Mairie</t>
  </si>
  <si>
    <t xml:space="preserve">Après vérification de l'état des meubles, traitement à l'insecticide s'il y a lieu </t>
  </si>
  <si>
    <t>puis reboucher les trous et fissures avec pate à bois séchage puis ponçage et cirage</t>
  </si>
  <si>
    <t xml:space="preserve">Modification et réaménagement des meubles de la sacristie en vue des nouveaux </t>
  </si>
  <si>
    <t xml:space="preserve">Après vérification de l'état des meubles des fronts baptismaux et du confessionnal, </t>
  </si>
  <si>
    <t xml:space="preserve">à bois séchage puis ponçage et cirage. </t>
  </si>
  <si>
    <t xml:space="preserve">Après vérification de l'état de la tribune, </t>
  </si>
  <si>
    <t xml:space="preserve">Révision des menuiseries bois extérieures remasticage des vitres, des bois, révision </t>
  </si>
  <si>
    <t xml:space="preserve">Nettoyage des bois et réparation éléments bois détériorés ou disparus de la  gloire </t>
  </si>
  <si>
    <t xml:space="preserve">Fourniture et pose du châssis d'une niche pour la vierge dorée. </t>
  </si>
  <si>
    <t>PORTE EXTERIEURE accès bloc sanitaire depuis l'extérieur (*)</t>
  </si>
  <si>
    <t>GRILLES barreaudage acier</t>
  </si>
  <si>
    <t>Préparation décapage &amp; cirage teinte noyer si nécessaire</t>
  </si>
  <si>
    <t>Ouvrages de dorure et d'argenture nécessaires à la réhabilitation du Maitre autel</t>
  </si>
  <si>
    <t>De la nef vers les collatéraux suivant détail Architecte</t>
  </si>
  <si>
    <t>Réglette ultra compactes pour tubes fluorescents T5 14w, ballast éélectronique intégré,</t>
  </si>
  <si>
    <t xml:space="preserve">L'équipotentialité des masses métalliques assurée par un câble de terre. </t>
  </si>
  <si>
    <t xml:space="preserve">Nota: les prix intègrent l'ensemble des alimentations et vidanges </t>
  </si>
  <si>
    <t xml:space="preserve">Les travaux à la charge de la Mairie, de raccordement et d'alimentation aux réseaux Eaux et EV publiques, seront exécutés </t>
  </si>
  <si>
    <t>avant le  démarrage de la réhabilitation de la chapelle détaillés ci après .</t>
  </si>
  <si>
    <t xml:space="preserve">Le déménagement et remise en place en fin de travaux de l'ensemble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</si>
  <si>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</si>
  <si>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</si>
  <si>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</si>
  <si>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</si>
  <si>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</si>
  <si>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</si>
  <si>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</si>
  <si>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</si>
  <si>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</si>
  <si>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</si>
  <si>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</si>
  <si>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</si>
  <si>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</si>
  <si>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</si>
  <si>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 xml:space="preserve"> TVA 20%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</si>
  <si>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</si>
  <si>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</si>
  <si>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</si>
  <si>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</si>
  <si>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</si>
  <si>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</si>
  <si>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</si>
  <si>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</si>
  <si>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</si>
  <si>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</si>
  <si>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</si>
  <si>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</si>
  <si>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</si>
  <si>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D1</t>
  </si>
  <si>
    <t>D2</t>
  </si>
  <si>
    <t>D3</t>
  </si>
  <si>
    <t>D4</t>
  </si>
  <si>
    <t>D5</t>
  </si>
  <si>
    <t>E1</t>
  </si>
  <si>
    <t>E2</t>
  </si>
  <si>
    <t>Fourniture et pose d'un robinet simple marque THG BAGATELLE METAL, ou équivalent</t>
  </si>
  <si>
    <t>Bonde à grille chromée. Siphon polypropylène.</t>
  </si>
  <si>
    <t>Mécanisme double chasse 3/6 L monté. Robinet flotteur silencieux.</t>
  </si>
  <si>
    <t>Dans la niche en maçonnerie créée au poste 3.2 Maçonnerie:</t>
  </si>
  <si>
    <t xml:space="preserve">DECORS après recherche motif décoration initiaux  - reconstitution à l'identique  </t>
  </si>
  <si>
    <t>4373 Route de St BLAISE</t>
  </si>
  <si>
    <t>COMMUNE DE LEVENS   06670</t>
  </si>
  <si>
    <t>RESTAURATION INTERIEURE DE LA CHAPELLE DE SAINT ANTOINE DE SIGA</t>
  </si>
  <si>
    <t xml:space="preserve">DESCRIPTIF DES TRAVAUX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</si>
</sst>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 _F_-;\-* #,##0.00_ _F_-;_-* &quot;-&quot;??_ _F_-;_-@_-"/>
    <numFmt numFmtId="165" formatCode="_-* #,##0.00\ _F_-;\-* #,##0.00\ _F_-;_-* &quot;-&quot;??\ _F_-;_-@_-"/>
    <numFmt numFmtId="166" formatCode="#,##0.0"/>
    <numFmt numFmtId="167" formatCode="#,##0_ ;[Red]\-#,##0\ "/>
    <numFmt numFmtId="168" formatCode="#,##0.00_ ;[Red]\-#,##0.00\ "/>
    <numFmt numFmtId="169" formatCode="0.0%"/>
  </numFmts>
  <fonts count="32">
    <font>
      <sz val="10"/>
      <name val="Arial"/>
    </font>
    <font>
      <sz val="10"/>
      <name val="Arial"/>
    </font>
    <font>
      <sz val="8"/>
      <name val="Arial"/>
    </font>
    <font>
      <sz val="9"/>
      <name val="Arial"/>
    </font>
    <font>
      <b/>
      <sz val="9"/>
      <name val="Helvetica"/>
    </font>
    <font>
      <sz val="9"/>
      <name val="Helvetica"/>
    </font>
    <font>
      <b/>
      <sz val="12"/>
      <name val="Arial"/>
    </font>
    <font>
      <sz val="14"/>
      <name val="Arial"/>
    </font>
    <font>
      <b/>
      <sz val="14"/>
      <name val="Trebuchet MS"/>
    </font>
    <font>
      <sz val="8"/>
      <name val="Century Gothic"/>
    </font>
    <font>
      <b/>
      <u/>
      <sz val="14"/>
      <name val="Trebuchet MS"/>
    </font>
    <font>
      <sz val="10"/>
      <name val="Comic Sans MS"/>
    </font>
    <font>
      <sz val="9"/>
      <name val="Trebuchet MS"/>
    </font>
    <font>
      <sz val="9"/>
      <name val="Geneva"/>
    </font>
    <font>
      <sz val="8"/>
      <name val="Trebuchet MS"/>
    </font>
    <font>
      <b/>
      <sz val="18"/>
      <name val="Arial"/>
    </font>
    <font>
      <sz val="9"/>
      <color indexed="9"/>
      <name val="Arial"/>
    </font>
    <font>
      <b/>
      <sz val="9"/>
      <name val="Arial"/>
    </font>
    <font>
      <u/>
      <sz val="9"/>
      <name val="Arial"/>
    </font>
    <font>
      <sz val="9"/>
      <color rgb="FFFF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u/>
      <sz val="9"/>
      <name val="Arial"/>
    </font>
    <font>
      <sz val="9"/>
      <name val="ArialMT"/>
    </font>
    <font>
      <u/>
      <sz val="10"/>
      <name val="Arial"/>
    </font>
    <font>
      <sz val="9"/>
      <color theme="0"/>
      <name val="Arial"/>
    </font>
    <font>
      <b/>
      <sz val="8"/>
      <name val="Arial"/>
    </font>
    <font>
      <b/>
      <u/>
      <sz val="8"/>
      <name val="Arial"/>
    </font>
    <font>
      <b/>
      <sz val="6"/>
      <name val="Arial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8">
    <xf numFmtId="0" fontId="0" fillId="0" borderId="0"/>
    <xf numFmtId="0" fontId="5" fillId="0" borderId="1" applyNumberFormat="0" applyFill="0" applyBorder="0" applyAlignment="0">
      <protection locked="0"/>
    </xf>
    <xf numFmtId="165" fontId="1" fillId="0" borderId="0" applyFont="0" applyFill="0" applyBorder="0" applyAlignment="0" applyProtection="0"/>
    <xf numFmtId="0" fontId="4" fillId="0" borderId="2" applyNumberFormat="0" applyFill="0" applyBorder="0">
      <alignment horizontal="left"/>
      <protection locked="0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17">
    <xf numFmtId="0" fontId="0" fillId="0" borderId="0" xfId="0"/>
    <xf numFmtId="168" fontId="3" fillId="0" borderId="0" xfId="2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/>
    <xf numFmtId="0" fontId="12" fillId="0" borderId="0" xfId="0" applyFont="1" applyFill="1" applyAlignment="1">
      <alignment horizontal="left"/>
    </xf>
    <xf numFmtId="0" fontId="13" fillId="0" borderId="0" xfId="0" applyFont="1"/>
    <xf numFmtId="0" fontId="3" fillId="0" borderId="0" xfId="0" applyFont="1" applyFill="1"/>
    <xf numFmtId="0" fontId="2" fillId="0" borderId="0" xfId="0" applyFont="1" applyFill="1"/>
    <xf numFmtId="164" fontId="11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7" fontId="0" fillId="0" borderId="0" xfId="0" quotePrefix="1" applyNumberFormat="1"/>
    <xf numFmtId="168" fontId="3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Border="1"/>
    <xf numFmtId="0" fontId="3" fillId="0" borderId="0" xfId="0" applyFont="1" applyBorder="1"/>
    <xf numFmtId="0" fontId="17" fillId="0" borderId="0" xfId="0" applyFont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3" xfId="2" applyNumberFormat="1" applyFont="1" applyFill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168" fontId="3" fillId="0" borderId="5" xfId="2" applyNumberFormat="1" applyFont="1" applyFill="1" applyBorder="1" applyAlignment="1">
      <alignment horizontal="center" vertical="center"/>
    </xf>
    <xf numFmtId="168" fontId="17" fillId="0" borderId="0" xfId="0" applyNumberFormat="1" applyFont="1" applyFill="1" applyBorder="1" applyAlignment="1">
      <alignment horizontal="right" vertical="center"/>
    </xf>
    <xf numFmtId="3" fontId="16" fillId="0" borderId="8" xfId="0" applyNumberFormat="1" applyFont="1" applyBorder="1" applyAlignment="1">
      <alignment horizontal="left"/>
    </xf>
    <xf numFmtId="3" fontId="16" fillId="0" borderId="8" xfId="0" applyNumberFormat="1" applyFont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4" fontId="16" fillId="0" borderId="8" xfId="0" applyNumberFormat="1" applyFont="1" applyBorder="1" applyAlignment="1">
      <alignment horizontal="center"/>
    </xf>
    <xf numFmtId="0" fontId="16" fillId="0" borderId="8" xfId="0" applyFont="1" applyBorder="1"/>
    <xf numFmtId="0" fontId="3" fillId="0" borderId="8" xfId="0" applyFont="1" applyBorder="1"/>
    <xf numFmtId="168" fontId="3" fillId="0" borderId="4" xfId="0" applyNumberFormat="1" applyFont="1" applyBorder="1" applyAlignment="1">
      <alignment horizontal="center" vertical="center"/>
    </xf>
    <xf numFmtId="168" fontId="3" fillId="0" borderId="4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166" fontId="16" fillId="0" borderId="0" xfId="0" applyNumberFormat="1" applyFont="1"/>
    <xf numFmtId="4" fontId="16" fillId="0" borderId="0" xfId="0" applyNumberFormat="1" applyFont="1"/>
    <xf numFmtId="0" fontId="3" fillId="0" borderId="0" xfId="0" applyFont="1"/>
    <xf numFmtId="0" fontId="17" fillId="0" borderId="0" xfId="0" applyFont="1" applyAlignment="1">
      <alignment vertical="center"/>
    </xf>
    <xf numFmtId="168" fontId="3" fillId="0" borderId="0" xfId="2" applyNumberFormat="1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168" fontId="17" fillId="0" borderId="0" xfId="0" applyNumberFormat="1" applyFont="1" applyBorder="1" applyAlignment="1">
      <alignment horizontal="left" vertical="center"/>
    </xf>
    <xf numFmtId="168" fontId="18" fillId="0" borderId="6" xfId="0" applyNumberFormat="1" applyFont="1" applyBorder="1" applyAlignment="1">
      <alignment horizontal="left" vertical="center"/>
    </xf>
    <xf numFmtId="168" fontId="3" fillId="0" borderId="3" xfId="0" applyNumberFormat="1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Alignment="1">
      <alignment horizontal="center" vertical="center"/>
    </xf>
    <xf numFmtId="168" fontId="18" fillId="0" borderId="0" xfId="0" applyNumberFormat="1" applyFont="1" applyBorder="1" applyAlignment="1">
      <alignment horizontal="left" vertical="center"/>
    </xf>
    <xf numFmtId="168" fontId="3" fillId="0" borderId="6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horizontal="right" vertical="center"/>
    </xf>
    <xf numFmtId="168" fontId="17" fillId="0" borderId="0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horizontal="justify" vertical="center"/>
    </xf>
    <xf numFmtId="168" fontId="26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6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7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 wrapText="1"/>
    </xf>
    <xf numFmtId="168" fontId="3" fillId="0" borderId="5" xfId="0" applyNumberFormat="1" applyFont="1" applyBorder="1" applyAlignment="1">
      <alignment horizontal="left" vertical="center"/>
    </xf>
    <xf numFmtId="168" fontId="17" fillId="0" borderId="6" xfId="0" applyNumberFormat="1" applyFont="1" applyBorder="1" applyAlignment="1">
      <alignment horizontal="left" vertical="center"/>
    </xf>
    <xf numFmtId="168" fontId="17" fillId="0" borderId="0" xfId="0" applyNumberFormat="1" applyFont="1" applyBorder="1" applyAlignment="1">
      <alignment horizontal="left" vertical="center"/>
    </xf>
    <xf numFmtId="168" fontId="17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68" fontId="3" fillId="0" borderId="9" xfId="0" applyNumberFormat="1" applyFont="1" applyBorder="1" applyAlignment="1">
      <alignment horizontal="center" vertical="center"/>
    </xf>
    <xf numFmtId="168" fontId="3" fillId="0" borderId="9" xfId="2" applyNumberFormat="1" applyFont="1" applyFill="1" applyBorder="1" applyAlignment="1">
      <alignment horizontal="center" vertical="center"/>
    </xf>
    <xf numFmtId="167" fontId="3" fillId="0" borderId="9" xfId="0" applyNumberFormat="1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168" fontId="3" fillId="0" borderId="8" xfId="2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11" xfId="0" applyFont="1" applyBorder="1"/>
    <xf numFmtId="168" fontId="3" fillId="0" borderId="11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3" fillId="0" borderId="13" xfId="2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168" fontId="17" fillId="0" borderId="12" xfId="0" applyNumberFormat="1" applyFont="1" applyFill="1" applyBorder="1" applyAlignment="1">
      <alignment horizontal="right" vertical="center"/>
    </xf>
    <xf numFmtId="168" fontId="17" fillId="0" borderId="13" xfId="0" applyNumberFormat="1" applyFont="1" applyFill="1" applyBorder="1" applyAlignment="1">
      <alignment horizontal="center" vertical="center"/>
    </xf>
    <xf numFmtId="168" fontId="22" fillId="0" borderId="13" xfId="0" applyNumberFormat="1" applyFont="1" applyFill="1" applyBorder="1" applyAlignment="1">
      <alignment horizontal="center" vertical="center"/>
    </xf>
    <xf numFmtId="168" fontId="3" fillId="0" borderId="13" xfId="0" applyNumberFormat="1" applyFont="1" applyBorder="1" applyAlignment="1">
      <alignment horizontal="left" vertical="center"/>
    </xf>
    <xf numFmtId="168" fontId="3" fillId="0" borderId="8" xfId="0" applyNumberFormat="1" applyFont="1" applyBorder="1" applyAlignment="1">
      <alignment horizontal="left" vertical="center"/>
    </xf>
    <xf numFmtId="164" fontId="3" fillId="0" borderId="0" xfId="0" applyNumberFormat="1" applyFont="1" applyFill="1" applyBorder="1" applyAlignment="1"/>
    <xf numFmtId="168" fontId="3" fillId="0" borderId="11" xfId="0" applyNumberFormat="1" applyFont="1" applyBorder="1" applyAlignment="1">
      <alignment horizontal="left" vertical="center"/>
    </xf>
    <xf numFmtId="168" fontId="3" fillId="0" borderId="17" xfId="0" applyNumberFormat="1" applyFont="1" applyBorder="1" applyAlignment="1">
      <alignment horizontal="center" vertical="center"/>
    </xf>
    <xf numFmtId="168" fontId="3" fillId="0" borderId="17" xfId="2" applyNumberFormat="1" applyFont="1" applyFill="1" applyBorder="1" applyAlignment="1">
      <alignment horizontal="center" vertical="center"/>
    </xf>
    <xf numFmtId="168" fontId="17" fillId="0" borderId="8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168" fontId="3" fillId="0" borderId="19" xfId="0" applyNumberFormat="1" applyFont="1" applyBorder="1" applyAlignment="1">
      <alignment horizontal="left" vertical="center"/>
    </xf>
    <xf numFmtId="3" fontId="17" fillId="0" borderId="8" xfId="0" applyNumberFormat="1" applyFont="1" applyBorder="1" applyAlignment="1">
      <alignment horizontal="left" vertical="center"/>
    </xf>
    <xf numFmtId="168" fontId="3" fillId="0" borderId="16" xfId="0" applyNumberFormat="1" applyFont="1" applyBorder="1" applyAlignment="1">
      <alignment horizontal="left" vertical="center"/>
    </xf>
    <xf numFmtId="168" fontId="17" fillId="0" borderId="15" xfId="0" applyNumberFormat="1" applyFont="1" applyBorder="1" applyAlignment="1">
      <alignment horizontal="left" vertical="center"/>
    </xf>
    <xf numFmtId="168" fontId="3" fillId="0" borderId="20" xfId="0" applyNumberFormat="1" applyFont="1" applyBorder="1" applyAlignment="1">
      <alignment horizontal="left" vertical="center"/>
    </xf>
    <xf numFmtId="168" fontId="30" fillId="0" borderId="23" xfId="0" applyNumberFormat="1" applyFont="1" applyBorder="1" applyAlignment="1">
      <alignment horizontal="center" vertical="center"/>
    </xf>
    <xf numFmtId="168" fontId="30" fillId="0" borderId="23" xfId="2" applyNumberFormat="1" applyFont="1" applyFill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8" fontId="17" fillId="0" borderId="11" xfId="0" applyNumberFormat="1" applyFont="1" applyFill="1" applyBorder="1" applyAlignment="1">
      <alignment horizontal="center" vertical="center"/>
    </xf>
    <xf numFmtId="168" fontId="30" fillId="0" borderId="21" xfId="0" applyNumberFormat="1" applyFont="1" applyBorder="1" applyAlignment="1">
      <alignment horizontal="left" vertical="center"/>
    </xf>
    <xf numFmtId="168" fontId="30" fillId="0" borderId="13" xfId="0" applyNumberFormat="1" applyFont="1" applyBorder="1" applyAlignment="1">
      <alignment horizontal="left" vertical="center"/>
    </xf>
    <xf numFmtId="168" fontId="3" fillId="0" borderId="23" xfId="0" applyNumberFormat="1" applyFont="1" applyBorder="1" applyAlignment="1">
      <alignment horizontal="center" vertical="center"/>
    </xf>
    <xf numFmtId="168" fontId="3" fillId="0" borderId="23" xfId="2" applyNumberFormat="1" applyFont="1" applyFill="1" applyBorder="1" applyAlignment="1">
      <alignment horizontal="center" vertical="center"/>
    </xf>
    <xf numFmtId="168" fontId="30" fillId="0" borderId="0" xfId="0" applyNumberFormat="1" applyFont="1" applyBorder="1" applyAlignment="1">
      <alignment horizontal="left" vertical="center"/>
    </xf>
    <xf numFmtId="168" fontId="3" fillId="0" borderId="1" xfId="0" applyNumberFormat="1" applyFont="1" applyBorder="1" applyAlignment="1">
      <alignment horizontal="left" vertical="center"/>
    </xf>
    <xf numFmtId="168" fontId="3" fillId="0" borderId="10" xfId="0" applyNumberFormat="1" applyFont="1" applyBorder="1" applyAlignment="1">
      <alignment horizontal="left" vertical="center"/>
    </xf>
    <xf numFmtId="167" fontId="3" fillId="0" borderId="23" xfId="0" applyNumberFormat="1" applyFont="1" applyBorder="1" applyAlignment="1">
      <alignment horizontal="center" vertic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vertical="center"/>
    </xf>
    <xf numFmtId="168" fontId="3" fillId="0" borderId="11" xfId="0" applyNumberFormat="1" applyFont="1" applyBorder="1" applyAlignment="1">
      <alignment horizontal="left" vertical="center" wrapText="1"/>
    </xf>
    <xf numFmtId="0" fontId="3" fillId="0" borderId="0" xfId="0" quotePrefix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68" fontId="3" fillId="0" borderId="12" xfId="0" applyNumberFormat="1" applyFont="1" applyBorder="1" applyAlignment="1">
      <alignment horizontal="left" vertical="center"/>
    </xf>
    <xf numFmtId="168" fontId="30" fillId="0" borderId="12" xfId="0" applyNumberFormat="1" applyFont="1" applyFill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7" fontId="3" fillId="0" borderId="14" xfId="0" applyNumberFormat="1" applyFont="1" applyBorder="1" applyAlignment="1">
      <alignment horizontal="center" vertical="center"/>
    </xf>
    <xf numFmtId="168" fontId="2" fillId="0" borderId="14" xfId="0" applyNumberFormat="1" applyFont="1" applyBorder="1" applyAlignment="1">
      <alignment horizontal="center" vertical="center"/>
    </xf>
    <xf numFmtId="168" fontId="17" fillId="0" borderId="11" xfId="0" applyNumberFormat="1" applyFont="1" applyBorder="1" applyAlignment="1">
      <alignment horizontal="left" vertical="center"/>
    </xf>
    <xf numFmtId="168" fontId="17" fillId="0" borderId="11" xfId="0" applyNumberFormat="1" applyFont="1" applyBorder="1" applyAlignment="1">
      <alignment horizontal="right" vertical="center"/>
    </xf>
    <xf numFmtId="168" fontId="17" fillId="0" borderId="8" xfId="0" applyNumberFormat="1" applyFont="1" applyBorder="1" applyAlignment="1">
      <alignment horizontal="right" vertical="center"/>
    </xf>
    <xf numFmtId="168" fontId="30" fillId="0" borderId="9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23" fillId="0" borderId="0" xfId="0" applyFont="1" applyBorder="1"/>
    <xf numFmtId="0" fontId="24" fillId="0" borderId="11" xfId="0" applyFont="1" applyBorder="1" applyAlignment="1">
      <alignment horizontal="justify" vertical="center"/>
    </xf>
    <xf numFmtId="0" fontId="24" fillId="0" borderId="19" xfId="0" applyFont="1" applyBorder="1" applyAlignment="1">
      <alignment horizontal="justify" vertical="center"/>
    </xf>
    <xf numFmtId="0" fontId="24" fillId="0" borderId="0" xfId="0" applyFont="1" applyBorder="1" applyAlignment="1">
      <alignment horizontal="justify" vertical="center"/>
    </xf>
    <xf numFmtId="0" fontId="31" fillId="0" borderId="0" xfId="0" applyFont="1" applyBorder="1"/>
    <xf numFmtId="168" fontId="30" fillId="0" borderId="0" xfId="0" applyNumberFormat="1" applyFont="1" applyBorder="1" applyAlignment="1">
      <alignment horizontal="center" vertical="center"/>
    </xf>
    <xf numFmtId="168" fontId="30" fillId="0" borderId="8" xfId="0" applyNumberFormat="1" applyFont="1" applyBorder="1" applyAlignment="1">
      <alignment horizontal="left" vertical="center"/>
    </xf>
    <xf numFmtId="168" fontId="30" fillId="0" borderId="8" xfId="0" applyNumberFormat="1" applyFont="1" applyBorder="1" applyAlignment="1">
      <alignment horizontal="center" vertical="center"/>
    </xf>
    <xf numFmtId="168" fontId="30" fillId="0" borderId="1" xfId="0" applyNumberFormat="1" applyFont="1" applyBorder="1" applyAlignment="1">
      <alignment horizontal="left" vertical="center"/>
    </xf>
    <xf numFmtId="168" fontId="30" fillId="0" borderId="10" xfId="0" applyNumberFormat="1" applyFont="1" applyBorder="1" applyAlignment="1">
      <alignment horizontal="left" vertical="center"/>
    </xf>
    <xf numFmtId="168" fontId="30" fillId="0" borderId="11" xfId="0" applyNumberFormat="1" applyFont="1" applyBorder="1" applyAlignment="1">
      <alignment horizontal="left" vertical="center"/>
    </xf>
    <xf numFmtId="168" fontId="30" fillId="0" borderId="11" xfId="0" applyNumberFormat="1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17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68" fontId="3" fillId="0" borderId="25" xfId="0" applyNumberFormat="1" applyFont="1" applyBorder="1" applyAlignment="1">
      <alignment horizontal="center" vertical="center"/>
    </xf>
    <xf numFmtId="168" fontId="3" fillId="0" borderId="25" xfId="2" applyNumberFormat="1" applyFont="1" applyFill="1" applyBorder="1" applyAlignment="1">
      <alignment horizontal="center" vertical="center"/>
    </xf>
    <xf numFmtId="168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Border="1"/>
    <xf numFmtId="168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17" fontId="3" fillId="0" borderId="30" xfId="0" quotePrefix="1" applyNumberFormat="1" applyFont="1" applyBorder="1"/>
    <xf numFmtId="0" fontId="3" fillId="0" borderId="30" xfId="0" applyFont="1" applyBorder="1" applyAlignment="1">
      <alignment horizontal="center"/>
    </xf>
    <xf numFmtId="168" fontId="3" fillId="0" borderId="30" xfId="0" applyNumberFormat="1" applyFont="1" applyBorder="1" applyAlignment="1">
      <alignment horizontal="center" vertical="center"/>
    </xf>
    <xf numFmtId="168" fontId="3" fillId="0" borderId="30" xfId="2" applyNumberFormat="1" applyFont="1" applyFill="1" applyBorder="1" applyAlignment="1">
      <alignment horizontal="center" vertical="center"/>
    </xf>
    <xf numFmtId="168" fontId="3" fillId="0" borderId="31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/>
    <xf numFmtId="0" fontId="3" fillId="0" borderId="25" xfId="0" applyFont="1" applyBorder="1" applyAlignment="1"/>
    <xf numFmtId="168" fontId="3" fillId="0" borderId="25" xfId="0" applyNumberFormat="1" applyFont="1" applyBorder="1" applyAlignment="1">
      <alignment horizontal="left" vertic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/>
    <xf numFmtId="0" fontId="3" fillId="0" borderId="27" xfId="0" applyFont="1" applyBorder="1" applyAlignment="1"/>
    <xf numFmtId="0" fontId="17" fillId="0" borderId="27" xfId="0" applyFont="1" applyBorder="1" applyAlignment="1">
      <alignment horizontal="center" vertical="center"/>
    </xf>
    <xf numFmtId="169" fontId="25" fillId="0" borderId="33" xfId="0" applyNumberFormat="1" applyFont="1" applyFill="1" applyBorder="1" applyAlignment="1">
      <alignment horizontal="center" vertical="center"/>
    </xf>
    <xf numFmtId="169" fontId="25" fillId="0" borderId="28" xfId="0" applyNumberFormat="1" applyFont="1" applyFill="1" applyBorder="1" applyAlignment="1">
      <alignment horizontal="center" vertical="center"/>
    </xf>
    <xf numFmtId="169" fontId="3" fillId="0" borderId="28" xfId="0" applyNumberFormat="1" applyFont="1" applyFill="1" applyBorder="1" applyAlignment="1">
      <alignment horizontal="center" vertical="center"/>
    </xf>
    <xf numFmtId="168" fontId="3" fillId="0" borderId="33" xfId="0" applyNumberFormat="1" applyFont="1" applyFill="1" applyBorder="1" applyAlignment="1">
      <alignment horizontal="center" vertical="center"/>
    </xf>
    <xf numFmtId="0" fontId="17" fillId="0" borderId="27" xfId="0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168" fontId="3" fillId="0" borderId="30" xfId="0" applyNumberFormat="1" applyFont="1" applyBorder="1" applyAlignment="1">
      <alignment horizontal="left" vertical="center"/>
    </xf>
    <xf numFmtId="0" fontId="29" fillId="0" borderId="34" xfId="0" applyFont="1" applyBorder="1" applyAlignment="1">
      <alignment horizontal="center" vertical="center"/>
    </xf>
    <xf numFmtId="168" fontId="30" fillId="0" borderId="38" xfId="0" applyNumberFormat="1" applyFont="1" applyBorder="1" applyAlignment="1">
      <alignment horizontal="center" vertical="center"/>
    </xf>
    <xf numFmtId="168" fontId="30" fillId="0" borderId="38" xfId="2" applyNumberFormat="1" applyFont="1" applyFill="1" applyBorder="1" applyAlignment="1">
      <alignment horizontal="center" vertical="center"/>
    </xf>
    <xf numFmtId="168" fontId="30" fillId="0" borderId="39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68" fontId="3" fillId="0" borderId="41" xfId="0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168" fontId="3" fillId="0" borderId="43" xfId="0" applyNumberFormat="1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168" fontId="3" fillId="0" borderId="45" xfId="0" applyNumberFormat="1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168" fontId="3" fillId="0" borderId="49" xfId="0" applyNumberFormat="1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/>
    </xf>
    <xf numFmtId="168" fontId="3" fillId="0" borderId="38" xfId="0" applyNumberFormat="1" applyFont="1" applyBorder="1" applyAlignment="1">
      <alignment horizontal="center" vertical="center"/>
    </xf>
    <xf numFmtId="168" fontId="3" fillId="0" borderId="38" xfId="2" applyNumberFormat="1" applyFont="1" applyFill="1" applyBorder="1" applyAlignment="1">
      <alignment horizontal="center" vertical="center"/>
    </xf>
    <xf numFmtId="168" fontId="3" fillId="0" borderId="39" xfId="0" applyNumberFormat="1" applyFont="1" applyFill="1" applyBorder="1" applyAlignment="1">
      <alignment horizontal="center" vertical="center"/>
    </xf>
    <xf numFmtId="168" fontId="3" fillId="0" borderId="52" xfId="0" applyNumberFormat="1" applyFont="1" applyBorder="1" applyAlignment="1">
      <alignment horizontal="left" vertical="center"/>
    </xf>
    <xf numFmtId="168" fontId="3" fillId="0" borderId="50" xfId="0" applyNumberFormat="1" applyFont="1" applyBorder="1" applyAlignment="1">
      <alignment horizontal="center" vertical="center"/>
    </xf>
    <xf numFmtId="167" fontId="3" fillId="0" borderId="50" xfId="0" applyNumberFormat="1" applyFont="1" applyBorder="1" applyAlignment="1">
      <alignment horizontal="center" vertical="center"/>
    </xf>
    <xf numFmtId="168" fontId="3" fillId="0" borderId="51" xfId="0" applyNumberFormat="1" applyFont="1" applyFill="1" applyBorder="1" applyAlignment="1">
      <alignment horizontal="center" vertical="center"/>
    </xf>
    <xf numFmtId="168" fontId="3" fillId="0" borderId="43" xfId="0" applyNumberFormat="1" applyFont="1" applyBorder="1" applyAlignment="1">
      <alignment horizontal="left" vertical="center"/>
    </xf>
    <xf numFmtId="0" fontId="17" fillId="0" borderId="53" xfId="0" applyFont="1" applyBorder="1" applyAlignment="1">
      <alignment horizontal="center" vertical="center"/>
    </xf>
    <xf numFmtId="168" fontId="3" fillId="0" borderId="54" xfId="0" applyNumberFormat="1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168" fontId="3" fillId="0" borderId="56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168" fontId="17" fillId="0" borderId="30" xfId="0" applyNumberFormat="1" applyFont="1" applyFill="1" applyBorder="1" applyAlignment="1">
      <alignment horizontal="center" vertical="center"/>
    </xf>
    <xf numFmtId="167" fontId="3" fillId="0" borderId="38" xfId="0" applyNumberFormat="1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168" fontId="3" fillId="0" borderId="50" xfId="2" applyNumberFormat="1" applyFont="1" applyFill="1" applyBorder="1" applyAlignment="1">
      <alignment horizontal="center" vertical="center"/>
    </xf>
    <xf numFmtId="168" fontId="26" fillId="0" borderId="30" xfId="0" applyNumberFormat="1" applyFont="1" applyBorder="1" applyAlignment="1">
      <alignment horizontal="left" vertical="center"/>
    </xf>
    <xf numFmtId="1" fontId="30" fillId="0" borderId="44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168" fontId="30" fillId="0" borderId="30" xfId="0" applyNumberFormat="1" applyFont="1" applyBorder="1" applyAlignment="1">
      <alignment horizontal="left" vertical="center"/>
    </xf>
    <xf numFmtId="168" fontId="3" fillId="0" borderId="57" xfId="0" applyNumberFormat="1" applyFont="1" applyBorder="1" applyAlignment="1">
      <alignment horizontal="left" vertical="center"/>
    </xf>
    <xf numFmtId="168" fontId="3" fillId="0" borderId="58" xfId="0" applyNumberFormat="1" applyFont="1" applyBorder="1" applyAlignment="1">
      <alignment horizontal="left" vertical="center"/>
    </xf>
    <xf numFmtId="168" fontId="3" fillId="0" borderId="59" xfId="0" applyNumberFormat="1" applyFont="1" applyBorder="1" applyAlignment="1">
      <alignment horizontal="center" vertical="center"/>
    </xf>
    <xf numFmtId="167" fontId="3" fillId="0" borderId="59" xfId="0" applyNumberFormat="1" applyFont="1" applyBorder="1" applyAlignment="1">
      <alignment horizontal="center" vertical="center"/>
    </xf>
    <xf numFmtId="168" fontId="3" fillId="0" borderId="59" xfId="2" applyNumberFormat="1" applyFont="1" applyFill="1" applyBorder="1" applyAlignment="1">
      <alignment horizontal="center" vertical="center"/>
    </xf>
    <xf numFmtId="168" fontId="3" fillId="0" borderId="60" xfId="0" applyNumberFormat="1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168" fontId="3" fillId="0" borderId="62" xfId="0" applyNumberFormat="1" applyFont="1" applyFill="1" applyBorder="1" applyAlignment="1">
      <alignment horizontal="center" vertical="center"/>
    </xf>
    <xf numFmtId="167" fontId="3" fillId="0" borderId="30" xfId="0" applyNumberFormat="1" applyFont="1" applyBorder="1" applyAlignment="1">
      <alignment horizontal="center" vertical="center"/>
    </xf>
    <xf numFmtId="167" fontId="17" fillId="0" borderId="42" xfId="0" applyNumberFormat="1" applyFont="1" applyBorder="1" applyAlignment="1">
      <alignment horizontal="center" vertical="center"/>
    </xf>
    <xf numFmtId="167" fontId="30" fillId="0" borderId="44" xfId="0" applyNumberFormat="1" applyFont="1" applyBorder="1" applyAlignment="1">
      <alignment horizontal="center" vertical="center"/>
    </xf>
    <xf numFmtId="167" fontId="17" fillId="0" borderId="46" xfId="0" applyNumberFormat="1" applyFont="1" applyBorder="1" applyAlignment="1">
      <alignment horizontal="center" vertical="center"/>
    </xf>
    <xf numFmtId="167" fontId="17" fillId="0" borderId="48" xfId="0" applyNumberFormat="1" applyFont="1" applyBorder="1" applyAlignment="1">
      <alignment horizontal="center" vertical="center"/>
    </xf>
    <xf numFmtId="167" fontId="30" fillId="0" borderId="40" xfId="0" applyNumberFormat="1" applyFont="1" applyBorder="1" applyAlignment="1">
      <alignment horizontal="center" vertical="center"/>
    </xf>
    <xf numFmtId="167" fontId="17" fillId="0" borderId="27" xfId="0" applyNumberFormat="1" applyFont="1" applyBorder="1" applyAlignment="1">
      <alignment horizontal="center" vertical="center"/>
    </xf>
    <xf numFmtId="168" fontId="17" fillId="0" borderId="30" xfId="0" applyNumberFormat="1" applyFont="1" applyBorder="1" applyAlignment="1">
      <alignment horizontal="left" vertical="center"/>
    </xf>
    <xf numFmtId="168" fontId="17" fillId="0" borderId="30" xfId="0" applyNumberFormat="1" applyFont="1" applyBorder="1" applyAlignment="1">
      <alignment horizontal="right" vertical="center"/>
    </xf>
    <xf numFmtId="167" fontId="17" fillId="0" borderId="61" xfId="0" applyNumberFormat="1" applyFont="1" applyBorder="1" applyAlignment="1">
      <alignment horizontal="center" vertical="center"/>
    </xf>
    <xf numFmtId="168" fontId="3" fillId="0" borderId="36" xfId="0" applyNumberFormat="1" applyFont="1" applyBorder="1" applyAlignment="1">
      <alignment horizontal="left" vertical="center"/>
    </xf>
    <xf numFmtId="168" fontId="3" fillId="0" borderId="37" xfId="0" applyNumberFormat="1" applyFont="1" applyBorder="1" applyAlignment="1">
      <alignment horizontal="left" vertical="center"/>
    </xf>
    <xf numFmtId="0" fontId="30" fillId="0" borderId="34" xfId="0" applyFont="1" applyBorder="1" applyAlignment="1">
      <alignment horizontal="center" vertical="center"/>
    </xf>
    <xf numFmtId="168" fontId="30" fillId="0" borderId="36" xfId="0" applyNumberFormat="1" applyFont="1" applyBorder="1" applyAlignment="1">
      <alignment horizontal="left" vertical="center"/>
    </xf>
    <xf numFmtId="168" fontId="30" fillId="0" borderId="37" xfId="0" applyNumberFormat="1" applyFont="1" applyBorder="1" applyAlignment="1">
      <alignment horizontal="left" vertical="center"/>
    </xf>
    <xf numFmtId="0" fontId="30" fillId="0" borderId="40" xfId="0" applyFont="1" applyBorder="1" applyAlignment="1">
      <alignment horizontal="center" vertical="center"/>
    </xf>
    <xf numFmtId="168" fontId="30" fillId="0" borderId="41" xfId="0" applyNumberFormat="1" applyFont="1" applyFill="1" applyBorder="1" applyAlignment="1">
      <alignment horizontal="center" vertical="center"/>
    </xf>
    <xf numFmtId="168" fontId="30" fillId="0" borderId="33" xfId="0" applyNumberFormat="1" applyFont="1" applyFill="1" applyBorder="1" applyAlignment="1">
      <alignment horizontal="center" vertical="center"/>
    </xf>
    <xf numFmtId="0" fontId="17" fillId="0" borderId="29" xfId="0" applyFont="1" applyBorder="1" applyAlignment="1">
      <alignment vertical="center"/>
    </xf>
    <xf numFmtId="167" fontId="17" fillId="0" borderId="63" xfId="0" applyNumberFormat="1" applyFont="1" applyBorder="1" applyAlignment="1">
      <alignment horizontal="center" vertical="center"/>
    </xf>
    <xf numFmtId="168" fontId="3" fillId="0" borderId="64" xfId="0" applyNumberFormat="1" applyFont="1" applyBorder="1" applyAlignment="1">
      <alignment horizontal="left" vertical="center"/>
    </xf>
    <xf numFmtId="167" fontId="3" fillId="0" borderId="8" xfId="0" applyNumberFormat="1" applyFont="1" applyBorder="1" applyAlignment="1">
      <alignment horizontal="center" vertical="center"/>
    </xf>
    <xf numFmtId="167" fontId="17" fillId="0" borderId="65" xfId="0" applyNumberFormat="1" applyFont="1" applyBorder="1" applyAlignment="1">
      <alignment horizontal="center" vertical="center"/>
    </xf>
    <xf numFmtId="168" fontId="3" fillId="0" borderId="66" xfId="0" applyNumberFormat="1" applyFont="1" applyFill="1" applyBorder="1" applyAlignment="1">
      <alignment horizontal="center" vertical="center"/>
    </xf>
    <xf numFmtId="167" fontId="17" fillId="0" borderId="55" xfId="0" applyNumberFormat="1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left" vertical="center"/>
    </xf>
    <xf numFmtId="168" fontId="31" fillId="0" borderId="13" xfId="0" applyNumberFormat="1" applyFont="1" applyBorder="1" applyAlignment="1">
      <alignment horizontal="center" vertical="center"/>
    </xf>
    <xf numFmtId="168" fontId="30" fillId="0" borderId="12" xfId="2" applyNumberFormat="1" applyFont="1" applyFill="1" applyBorder="1" applyAlignment="1">
      <alignment horizontal="right" vertical="center"/>
    </xf>
    <xf numFmtId="168" fontId="3" fillId="0" borderId="67" xfId="0" applyNumberFormat="1" applyFont="1" applyFill="1" applyBorder="1" applyAlignment="1">
      <alignment horizontal="center" vertical="center"/>
    </xf>
    <xf numFmtId="168" fontId="31" fillId="0" borderId="6" xfId="0" applyNumberFormat="1" applyFont="1" applyBorder="1" applyAlignment="1">
      <alignment horizontal="left" vertical="center"/>
    </xf>
    <xf numFmtId="168" fontId="3" fillId="0" borderId="17" xfId="0" applyNumberFormat="1" applyFont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center"/>
    </xf>
    <xf numFmtId="168" fontId="3" fillId="0" borderId="50" xfId="0" applyNumberFormat="1" applyFont="1" applyBorder="1" applyAlignment="1">
      <alignment horizontal="center" vertical="center"/>
    </xf>
    <xf numFmtId="167" fontId="3" fillId="0" borderId="17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3" fillId="0" borderId="50" xfId="0" applyNumberFormat="1" applyFont="1" applyBorder="1" applyAlignment="1">
      <alignment horizontal="center" vertical="center"/>
    </xf>
    <xf numFmtId="168" fontId="3" fillId="0" borderId="17" xfId="2" applyNumberFormat="1" applyFont="1" applyFill="1" applyBorder="1" applyAlignment="1">
      <alignment horizontal="center" vertical="center"/>
    </xf>
    <xf numFmtId="168" fontId="3" fillId="0" borderId="3" xfId="2" applyNumberFormat="1" applyFont="1" applyFill="1" applyBorder="1" applyAlignment="1">
      <alignment horizontal="center" vertical="center"/>
    </xf>
    <xf numFmtId="168" fontId="3" fillId="0" borderId="50" xfId="2" applyNumberFormat="1" applyFont="1" applyFill="1" applyBorder="1" applyAlignment="1">
      <alignment horizontal="center" vertical="center"/>
    </xf>
    <xf numFmtId="168" fontId="3" fillId="0" borderId="45" xfId="0" applyNumberFormat="1" applyFont="1" applyFill="1" applyBorder="1" applyAlignment="1">
      <alignment horizontal="center" vertical="center"/>
    </xf>
    <xf numFmtId="168" fontId="3" fillId="0" borderId="43" xfId="0" applyNumberFormat="1" applyFont="1" applyFill="1" applyBorder="1" applyAlignment="1">
      <alignment horizontal="center" vertical="center"/>
    </xf>
    <xf numFmtId="168" fontId="3" fillId="0" borderId="51" xfId="0" applyNumberFormat="1" applyFont="1" applyFill="1" applyBorder="1" applyAlignment="1">
      <alignment horizontal="center" vertical="center"/>
    </xf>
    <xf numFmtId="168" fontId="30" fillId="0" borderId="35" xfId="0" applyNumberFormat="1" applyFont="1" applyBorder="1" applyAlignment="1">
      <alignment horizontal="left" vertical="center"/>
    </xf>
    <xf numFmtId="168" fontId="30" fillId="0" borderId="36" xfId="0" applyNumberFormat="1" applyFont="1" applyBorder="1" applyAlignment="1">
      <alignment horizontal="left" vertical="center"/>
    </xf>
    <xf numFmtId="168" fontId="3" fillId="0" borderId="18" xfId="0" applyNumberFormat="1" applyFont="1" applyBorder="1" applyAlignment="1">
      <alignment horizontal="center" vertical="center"/>
    </xf>
    <xf numFmtId="167" fontId="3" fillId="0" borderId="18" xfId="0" applyNumberFormat="1" applyFont="1" applyBorder="1" applyAlignment="1">
      <alignment horizontal="center" vertical="center"/>
    </xf>
    <xf numFmtId="168" fontId="3" fillId="0" borderId="18" xfId="2" applyNumberFormat="1" applyFont="1" applyFill="1" applyBorder="1" applyAlignment="1">
      <alignment horizontal="center" vertical="center"/>
    </xf>
    <xf numFmtId="168" fontId="3" fillId="0" borderId="47" xfId="0" applyNumberFormat="1" applyFont="1" applyFill="1" applyBorder="1" applyAlignment="1">
      <alignment horizontal="center" vertical="center"/>
    </xf>
    <xf numFmtId="0" fontId="31" fillId="0" borderId="6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168" fontId="30" fillId="0" borderId="37" xfId="0" applyNumberFormat="1" applyFont="1" applyBorder="1" applyAlignment="1">
      <alignment horizontal="left" vertical="center"/>
    </xf>
    <xf numFmtId="168" fontId="30" fillId="0" borderId="0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8" fontId="17" fillId="0" borderId="32" xfId="0" applyNumberFormat="1" applyFont="1" applyBorder="1" applyAlignment="1">
      <alignment horizontal="center" vertical="center"/>
    </xf>
    <xf numFmtId="168" fontId="17" fillId="0" borderId="13" xfId="0" applyNumberFormat="1" applyFont="1" applyBorder="1" applyAlignment="1">
      <alignment horizontal="center" vertical="center"/>
    </xf>
    <xf numFmtId="168" fontId="17" fillId="0" borderId="33" xfId="0" applyNumberFormat="1" applyFont="1" applyBorder="1" applyAlignment="1">
      <alignment horizontal="center" vertical="center"/>
    </xf>
    <xf numFmtId="168" fontId="31" fillId="0" borderId="0" xfId="0" applyNumberFormat="1" applyFont="1" applyBorder="1" applyAlignment="1">
      <alignment horizontal="left" vertical="center"/>
    </xf>
    <xf numFmtId="168" fontId="30" fillId="0" borderId="21" xfId="0" applyNumberFormat="1" applyFont="1" applyBorder="1" applyAlignment="1">
      <alignment horizontal="left" vertical="center"/>
    </xf>
    <xf numFmtId="168" fontId="30" fillId="0" borderId="13" xfId="0" applyNumberFormat="1" applyFont="1" applyBorder="1" applyAlignment="1">
      <alignment horizontal="left" vertical="center"/>
    </xf>
    <xf numFmtId="168" fontId="30" fillId="0" borderId="22" xfId="0" applyNumberFormat="1" applyFont="1" applyBorder="1" applyAlignment="1">
      <alignment horizontal="left" vertical="center"/>
    </xf>
    <xf numFmtId="168" fontId="3" fillId="0" borderId="12" xfId="0" applyNumberFormat="1" applyFont="1" applyBorder="1" applyAlignment="1">
      <alignment horizontal="left" vertical="center"/>
    </xf>
    <xf numFmtId="168" fontId="3" fillId="0" borderId="13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/>
    </xf>
    <xf numFmtId="168" fontId="3" fillId="0" borderId="0" xfId="0" applyNumberFormat="1" applyFont="1" applyBorder="1" applyAlignment="1">
      <alignment horizontal="left" vertical="center" wrapText="1"/>
    </xf>
    <xf numFmtId="168" fontId="17" fillId="0" borderId="15" xfId="0" applyNumberFormat="1" applyFont="1" applyBorder="1" applyAlignment="1">
      <alignment horizontal="left" vertical="center"/>
    </xf>
    <xf numFmtId="168" fontId="17" fillId="0" borderId="8" xfId="0" applyNumberFormat="1" applyFont="1" applyBorder="1" applyAlignment="1">
      <alignment horizontal="left" vertical="center"/>
    </xf>
    <xf numFmtId="168" fontId="17" fillId="0" borderId="16" xfId="0" applyNumberFormat="1" applyFont="1" applyBorder="1" applyAlignment="1">
      <alignment horizontal="left" vertical="center"/>
    </xf>
    <xf numFmtId="168" fontId="3" fillId="0" borderId="20" xfId="0" applyNumberFormat="1" applyFont="1" applyBorder="1" applyAlignment="1">
      <alignment horizontal="left" vertical="center"/>
    </xf>
    <xf numFmtId="168" fontId="3" fillId="0" borderId="11" xfId="0" applyNumberFormat="1" applyFont="1" applyBorder="1" applyAlignment="1">
      <alignment horizontal="left" vertical="center"/>
    </xf>
    <xf numFmtId="168" fontId="3" fillId="0" borderId="19" xfId="0" applyNumberFormat="1" applyFont="1" applyBorder="1" applyAlignment="1">
      <alignment horizontal="left" vertical="center"/>
    </xf>
    <xf numFmtId="168" fontId="3" fillId="0" borderId="6" xfId="0" applyNumberFormat="1" applyFont="1" applyBorder="1" applyAlignment="1">
      <alignment horizontal="left" vertical="center"/>
    </xf>
    <xf numFmtId="168" fontId="3" fillId="0" borderId="7" xfId="0" applyNumberFormat="1" applyFont="1" applyBorder="1" applyAlignment="1">
      <alignment horizontal="left" vertical="center"/>
    </xf>
    <xf numFmtId="168" fontId="28" fillId="0" borderId="12" xfId="0" applyNumberFormat="1" applyFont="1" applyBorder="1" applyAlignment="1">
      <alignment horizontal="right" vertical="center"/>
    </xf>
    <xf numFmtId="168" fontId="28" fillId="0" borderId="1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7" xfId="0" applyFont="1" applyBorder="1" applyAlignment="1">
      <alignment horizontal="justify"/>
    </xf>
    <xf numFmtId="0" fontId="3" fillId="0" borderId="6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168" fontId="3" fillId="0" borderId="6" xfId="0" applyNumberFormat="1" applyFont="1" applyBorder="1" applyAlignment="1">
      <alignment horizontal="left" vertical="center" wrapText="1"/>
    </xf>
    <xf numFmtId="168" fontId="3" fillId="0" borderId="7" xfId="0" applyNumberFormat="1" applyFont="1" applyBorder="1" applyAlignment="1">
      <alignment horizontal="left" vertical="center" wrapText="1"/>
    </xf>
    <xf numFmtId="0" fontId="3" fillId="0" borderId="6" xfId="0" applyFont="1" applyBorder="1" applyAlignment="1"/>
    <xf numFmtId="0" fontId="3" fillId="0" borderId="0" xfId="0" applyFont="1" applyBorder="1" applyAlignment="1"/>
    <xf numFmtId="0" fontId="31" fillId="0" borderId="6" xfId="0" applyFont="1" applyBorder="1" applyAlignment="1">
      <alignment horizontal="justify" vertical="center"/>
    </xf>
    <xf numFmtId="168" fontId="17" fillId="0" borderId="21" xfId="0" applyNumberFormat="1" applyFont="1" applyBorder="1" applyAlignment="1">
      <alignment horizontal="left" vertical="center"/>
    </xf>
    <xf numFmtId="168" fontId="17" fillId="0" borderId="13" xfId="0" applyNumberFormat="1" applyFont="1" applyBorder="1" applyAlignment="1">
      <alignment horizontal="left" vertical="center"/>
    </xf>
    <xf numFmtId="168" fontId="17" fillId="0" borderId="22" xfId="0" applyNumberFormat="1" applyFont="1" applyBorder="1" applyAlignment="1">
      <alignment horizontal="left" vertical="center"/>
    </xf>
  </cellXfs>
  <cellStyles count="178">
    <cellStyle name="Désignation" xfId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" xfId="90" builtinId="8" hidden="1"/>
    <cellStyle name="Lien hypertexte" xfId="92" builtinId="8" hidden="1"/>
    <cellStyle name="Lien hypertexte" xfId="94" builtinId="8" hidden="1"/>
    <cellStyle name="Lien hypertexte" xfId="96" builtinId="8" hidden="1"/>
    <cellStyle name="Lien hypertexte" xfId="98" builtinId="8" hidden="1"/>
    <cellStyle name="Lien hypertexte" xfId="100" builtinId="8" hidden="1"/>
    <cellStyle name="Lien hypertexte" xfId="102" builtinId="8" hidden="1"/>
    <cellStyle name="Lien hypertexte" xfId="104" builtinId="8" hidden="1"/>
    <cellStyle name="Lien hypertexte" xfId="106" builtinId="8" hidden="1"/>
    <cellStyle name="Lien hypertexte" xfId="108" builtinId="8" hidden="1"/>
    <cellStyle name="Lien hypertexte" xfId="110" builtinId="8" hidden="1"/>
    <cellStyle name="Lien hypertexte" xfId="112" builtinId="8" hidden="1"/>
    <cellStyle name="Lien hypertexte" xfId="114" builtinId="8" hidden="1"/>
    <cellStyle name="Lien hypertexte" xfId="116" builtinId="8" hidden="1"/>
    <cellStyle name="Lien hypertexte" xfId="118" builtinId="8" hidden="1"/>
    <cellStyle name="Lien hypertexte" xfId="120" builtinId="8" hidden="1"/>
    <cellStyle name="Lien hypertexte" xfId="122" builtinId="8" hidden="1"/>
    <cellStyle name="Lien hypertexte" xfId="124" builtinId="8" hidden="1"/>
    <cellStyle name="Lien hypertexte" xfId="126" builtinId="8" hidden="1"/>
    <cellStyle name="Lien hypertexte" xfId="128" builtinId="8" hidden="1"/>
    <cellStyle name="Lien hypertexte" xfId="130" builtinId="8" hidden="1"/>
    <cellStyle name="Lien hypertexte" xfId="132" builtinId="8" hidden="1"/>
    <cellStyle name="Lien hypertexte" xfId="134" builtinId="8" hidden="1"/>
    <cellStyle name="Lien hypertexte" xfId="136" builtinId="8" hidden="1"/>
    <cellStyle name="Lien hypertexte" xfId="138" builtinId="8" hidden="1"/>
    <cellStyle name="Lien hypertexte" xfId="140" builtinId="8" hidden="1"/>
    <cellStyle name="Lien hypertexte" xfId="142" builtinId="8" hidden="1"/>
    <cellStyle name="Lien hypertexte" xfId="144" builtinId="8" hidden="1"/>
    <cellStyle name="Lien hypertexte" xfId="146" builtinId="8" hidden="1"/>
    <cellStyle name="Lien hypertexte" xfId="148" builtinId="8" hidden="1"/>
    <cellStyle name="Lien hypertexte" xfId="150" builtinId="8" hidden="1"/>
    <cellStyle name="Lien hypertexte" xfId="152" builtinId="8" hidden="1"/>
    <cellStyle name="Lien hypertexte" xfId="154" builtinId="8" hidden="1"/>
    <cellStyle name="Lien hypertexte" xfId="156" builtinId="8" hidden="1"/>
    <cellStyle name="Lien hypertexte" xfId="158" builtinId="8" hidden="1"/>
    <cellStyle name="Lien hypertexte" xfId="160" builtinId="8" hidden="1"/>
    <cellStyle name="Lien hypertexte" xfId="162" builtinId="8" hidden="1"/>
    <cellStyle name="Lien hypertexte" xfId="164" builtinId="8" hidden="1"/>
    <cellStyle name="Lien hypertexte" xfId="166" builtinId="8" hidden="1"/>
    <cellStyle name="Lien hypertexte" xfId="168" builtinId="8" hidden="1"/>
    <cellStyle name="Lien hypertexte" xfId="170" builtinId="8" hidden="1"/>
    <cellStyle name="Lien hypertexte" xfId="172" builtinId="8" hidden="1"/>
    <cellStyle name="Lien hypertexte" xfId="174" builtinId="8" hidden="1"/>
    <cellStyle name="Lien hypertexte" xfId="176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Lien hypertexte visité" xfId="91" builtinId="9" hidden="1"/>
    <cellStyle name="Lien hypertexte visité" xfId="93" builtinId="9" hidden="1"/>
    <cellStyle name="Lien hypertexte visité" xfId="95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3" builtinId="9" hidden="1"/>
    <cellStyle name="Lien hypertexte visité" xfId="105" builtinId="9" hidden="1"/>
    <cellStyle name="Lien hypertexte visité" xfId="107" builtinId="9" hidden="1"/>
    <cellStyle name="Lien hypertexte visité" xfId="109" builtinId="9" hidden="1"/>
    <cellStyle name="Lien hypertexte visité" xfId="111" builtinId="9" hidden="1"/>
    <cellStyle name="Lien hypertexte visité" xfId="113" builtinId="9" hidden="1"/>
    <cellStyle name="Lien hypertexte visité" xfId="115" builtinId="9" hidden="1"/>
    <cellStyle name="Lien hypertexte visité" xfId="117" builtinId="9" hidden="1"/>
    <cellStyle name="Lien hypertexte visité" xfId="119" builtinId="9" hidden="1"/>
    <cellStyle name="Lien hypertexte visité" xfId="121" builtinId="9" hidden="1"/>
    <cellStyle name="Lien hypertexte visité" xfId="123" builtinId="9" hidden="1"/>
    <cellStyle name="Lien hypertexte visité" xfId="125" builtinId="9" hidden="1"/>
    <cellStyle name="Lien hypertexte visité" xfId="127" builtinId="9" hidden="1"/>
    <cellStyle name="Lien hypertexte visité" xfId="129" builtinId="9" hidden="1"/>
    <cellStyle name="Lien hypertexte visité" xfId="131" builtinId="9" hidden="1"/>
    <cellStyle name="Lien hypertexte visité" xfId="133" builtinId="9" hidden="1"/>
    <cellStyle name="Lien hypertexte visité" xfId="135" builtinId="9" hidden="1"/>
    <cellStyle name="Lien hypertexte visité" xfId="137" builtinId="9" hidden="1"/>
    <cellStyle name="Lien hypertexte visité" xfId="139" builtinId="9" hidden="1"/>
    <cellStyle name="Lien hypertexte visité" xfId="141" builtinId="9" hidden="1"/>
    <cellStyle name="Lien hypertexte visité" xfId="143" builtinId="9" hidden="1"/>
    <cellStyle name="Lien hypertexte visité" xfId="145" builtinId="9" hidden="1"/>
    <cellStyle name="Lien hypertexte visité" xfId="147" builtinId="9" hidden="1"/>
    <cellStyle name="Lien hypertexte visité" xfId="149" builtinId="9" hidden="1"/>
    <cellStyle name="Lien hypertexte visité" xfId="151" builtinId="9" hidden="1"/>
    <cellStyle name="Lien hypertexte visité" xfId="153" builtinId="9" hidden="1"/>
    <cellStyle name="Lien hypertexte visité" xfId="155" builtinId="9" hidden="1"/>
    <cellStyle name="Lien hypertexte visité" xfId="157" builtinId="9" hidden="1"/>
    <cellStyle name="Lien hypertexte visité" xfId="159" builtinId="9" hidden="1"/>
    <cellStyle name="Lien hypertexte visité" xfId="161" builtinId="9" hidden="1"/>
    <cellStyle name="Lien hypertexte visité" xfId="163" builtinId="9" hidden="1"/>
    <cellStyle name="Lien hypertexte visité" xfId="165" builtinId="9" hidden="1"/>
    <cellStyle name="Lien hypertexte visité" xfId="167" builtinId="9" hidden="1"/>
    <cellStyle name="Lien hypertexte visité" xfId="169" builtinId="9" hidden="1"/>
    <cellStyle name="Lien hypertexte visité" xfId="171" builtinId="9" hidden="1"/>
    <cellStyle name="Lien hypertexte visité" xfId="173" builtinId="9" hidden="1"/>
    <cellStyle name="Lien hypertexte visité" xfId="175" builtinId="9" hidden="1"/>
    <cellStyle name="Lien hypertexte visité" xfId="177" builtinId="9" hidden="1"/>
    <cellStyle name="Milliers" xfId="2" builtinId="3"/>
    <cellStyle name="Normal" xfId="0" builtinId="0"/>
    <cellStyle name="soustitre" xfId="3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view="pageLayout" workbookViewId="0">
      <selection sqref="A1:G51"/>
    </sheetView>
  </sheetViews>
  <sheetFormatPr baseColWidth="10" defaultRowHeight="12.75"/>
  <sheetData>
    <row r="1" spans="4:4" ht="23.25">
      <c r="D1" s="15" t="s">
        <v>109</v>
      </c>
    </row>
    <row r="2" spans="4:4" ht="15.75">
      <c r="D2" s="3"/>
    </row>
    <row r="3" spans="4:4" ht="15.75">
      <c r="D3" s="3"/>
    </row>
    <row r="4" spans="4:4" ht="15.75">
      <c r="D4" s="3" t="s">
        <v>43</v>
      </c>
    </row>
    <row r="5" spans="4:4" ht="15.75">
      <c r="D5" s="3"/>
    </row>
    <row r="6" spans="4:4" ht="15.75">
      <c r="D6" s="3"/>
    </row>
    <row r="7" spans="4:4" ht="15.75">
      <c r="D7" s="3"/>
    </row>
    <row r="8" spans="4:4" ht="15.75">
      <c r="D8" s="3" t="s">
        <v>110</v>
      </c>
    </row>
    <row r="9" spans="4:4" ht="15.75">
      <c r="D9" s="3"/>
    </row>
    <row r="10" spans="4:4" ht="15.75">
      <c r="D10" s="3" t="s">
        <v>22</v>
      </c>
    </row>
    <row r="11" spans="4:4" ht="15.75">
      <c r="D11" s="3"/>
    </row>
    <row r="16" spans="4:4" ht="18">
      <c r="D16" s="4" t="s">
        <v>44</v>
      </c>
    </row>
    <row r="21" spans="4:4" ht="18.75">
      <c r="D21" s="5" t="s">
        <v>27</v>
      </c>
    </row>
    <row r="22" spans="4:4" ht="18.75">
      <c r="D22" s="5" t="s">
        <v>28</v>
      </c>
    </row>
    <row r="23" spans="4:4" ht="18.75">
      <c r="D23" s="6" t="s">
        <v>29</v>
      </c>
    </row>
    <row r="32" spans="4:4">
      <c r="D32" s="16" t="s">
        <v>53</v>
      </c>
    </row>
    <row r="46" spans="1:7" ht="15.75">
      <c r="A46" s="9" t="s">
        <v>30</v>
      </c>
      <c r="B46" s="7"/>
      <c r="C46" s="8"/>
      <c r="F46" s="14" t="s">
        <v>31</v>
      </c>
      <c r="G46" s="13"/>
    </row>
    <row r="47" spans="1:7" ht="15.75">
      <c r="A47" s="9" t="s">
        <v>18</v>
      </c>
      <c r="B47" s="7"/>
      <c r="C47" s="8"/>
      <c r="F47" s="14" t="s">
        <v>19</v>
      </c>
      <c r="G47" s="13"/>
    </row>
    <row r="48" spans="1:7" ht="15.75">
      <c r="A48" s="9" t="s">
        <v>20</v>
      </c>
      <c r="B48" s="7"/>
      <c r="C48" s="8"/>
      <c r="F48" s="14" t="s">
        <v>21</v>
      </c>
      <c r="G48" s="13"/>
    </row>
    <row r="49" spans="1:7" ht="15">
      <c r="A49" s="10"/>
      <c r="B49" s="10"/>
      <c r="C49" s="11"/>
      <c r="D49" s="12"/>
      <c r="E49" s="7"/>
      <c r="F49" s="8"/>
      <c r="G49" s="8"/>
    </row>
  </sheetData>
  <phoneticPr fontId="9"/>
  <printOptions horizontalCentered="1" verticalCentered="1"/>
  <pageMargins left="0" right="0" top="0.98425196850393704" bottom="0.98425196850393704" header="0.51181102362204722" footer="0.51181102362204722"/>
  <pageSetup paperSize="9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42"/>
  <sheetViews>
    <sheetView showGridLines="0" showZeros="0" tabSelected="1" topLeftCell="A25" zoomScaleNormal="100" zoomScaleSheetLayoutView="100" workbookViewId="0">
      <selection activeCell="F26" sqref="F26"/>
    </sheetView>
  </sheetViews>
  <sheetFormatPr baseColWidth="10" defaultColWidth="10.85546875" defaultRowHeight="15" customHeight="1"/>
  <cols>
    <col min="1" max="1" width="4.42578125" style="24" customWidth="1"/>
    <col min="2" max="2" width="20.7109375" style="60" customWidth="1"/>
    <col min="3" max="3" width="30.5703125" style="60" bestFit="1" customWidth="1"/>
    <col min="4" max="4" width="6.140625" style="60" customWidth="1"/>
    <col min="5" max="5" width="6" style="60" customWidth="1"/>
    <col min="6" max="6" width="27.5703125" style="60" bestFit="1" customWidth="1"/>
    <col min="7" max="7" width="4.42578125" style="17" bestFit="1" customWidth="1"/>
    <col min="8" max="8" width="7.28515625" style="17" bestFit="1" customWidth="1"/>
    <col min="9" max="9" width="11.140625" style="1" bestFit="1" customWidth="1"/>
    <col min="10" max="10" width="9.140625" style="2" bestFit="1" customWidth="1"/>
    <col min="11" max="11" width="7.7109375" style="18" customWidth="1"/>
    <col min="12" max="12" width="11.28515625" style="19" customWidth="1"/>
    <col min="13" max="13" width="4.85546875" style="20" customWidth="1"/>
    <col min="14" max="14" width="4.85546875" style="19" customWidth="1"/>
    <col min="15" max="15" width="4.85546875" style="21" customWidth="1"/>
    <col min="16" max="16" width="1.28515625" style="22" customWidth="1"/>
    <col min="17" max="29" width="4.85546875" style="22" customWidth="1"/>
    <col min="30" max="35" width="5.85546875" style="22" customWidth="1"/>
    <col min="36" max="56" width="10.85546875" style="22"/>
    <col min="57" max="16384" width="10.85546875" style="23"/>
  </cols>
  <sheetData>
    <row r="1" spans="1:10" ht="27.95" customHeight="1">
      <c r="A1" s="154"/>
      <c r="B1" s="155"/>
      <c r="C1" s="155"/>
      <c r="D1" s="156" t="s">
        <v>116</v>
      </c>
      <c r="E1" s="155"/>
      <c r="F1" s="155"/>
      <c r="G1" s="157"/>
      <c r="H1" s="158"/>
      <c r="I1" s="159"/>
      <c r="J1" s="160"/>
    </row>
    <row r="2" spans="1:10" ht="15" customHeight="1">
      <c r="A2" s="161"/>
      <c r="B2" s="23"/>
      <c r="C2" s="23"/>
      <c r="D2" s="86"/>
      <c r="E2" s="23"/>
      <c r="F2" s="23"/>
      <c r="G2" s="88"/>
      <c r="J2" s="162"/>
    </row>
    <row r="3" spans="1:10" ht="15" customHeight="1">
      <c r="A3" s="161"/>
      <c r="B3" s="23"/>
      <c r="C3" s="23"/>
      <c r="D3" s="86"/>
      <c r="E3" s="23"/>
      <c r="F3" s="23"/>
      <c r="G3" s="88"/>
      <c r="J3" s="162"/>
    </row>
    <row r="4" spans="1:10" ht="15" customHeight="1">
      <c r="A4" s="161"/>
      <c r="B4" s="23"/>
      <c r="C4" s="23"/>
      <c r="D4" s="86"/>
      <c r="E4" s="23"/>
      <c r="F4" s="23"/>
      <c r="G4" s="88"/>
      <c r="J4" s="162"/>
    </row>
    <row r="5" spans="1:10" ht="15" customHeight="1">
      <c r="A5" s="161"/>
      <c r="B5" s="23"/>
      <c r="C5" s="23"/>
      <c r="D5" s="86"/>
      <c r="E5" s="23"/>
      <c r="F5" s="23"/>
      <c r="G5" s="88"/>
      <c r="J5" s="162"/>
    </row>
    <row r="6" spans="1:10" ht="15" customHeight="1">
      <c r="A6" s="161"/>
      <c r="B6" s="23"/>
      <c r="C6" s="23"/>
      <c r="D6" s="86"/>
      <c r="E6" s="23"/>
      <c r="F6" s="23"/>
      <c r="G6" s="88"/>
      <c r="J6" s="162"/>
    </row>
    <row r="7" spans="1:10" ht="15" customHeight="1">
      <c r="A7" s="161"/>
      <c r="B7" s="23"/>
      <c r="C7" s="23"/>
      <c r="D7" s="86"/>
      <c r="E7" s="23"/>
      <c r="F7" s="23"/>
      <c r="G7" s="88"/>
      <c r="J7" s="162"/>
    </row>
    <row r="8" spans="1:10" ht="15" customHeight="1">
      <c r="A8" s="161"/>
      <c r="B8" s="23"/>
      <c r="C8" s="23"/>
      <c r="D8" s="86" t="s">
        <v>385</v>
      </c>
      <c r="E8" s="23"/>
      <c r="F8" s="23"/>
      <c r="G8" s="88"/>
      <c r="J8" s="162"/>
    </row>
    <row r="9" spans="1:10" ht="15" customHeight="1">
      <c r="A9" s="161"/>
      <c r="B9" s="23"/>
      <c r="C9" s="23"/>
      <c r="D9" s="86"/>
      <c r="E9" s="23"/>
      <c r="F9" s="23"/>
      <c r="G9" s="88"/>
      <c r="J9" s="162"/>
    </row>
    <row r="10" spans="1:10" ht="15" customHeight="1">
      <c r="A10" s="161"/>
      <c r="B10" s="23"/>
      <c r="C10" s="23"/>
      <c r="D10" s="86" t="s">
        <v>386</v>
      </c>
      <c r="E10" s="23"/>
      <c r="F10" s="23"/>
      <c r="G10" s="88"/>
      <c r="J10" s="162"/>
    </row>
    <row r="11" spans="1:10" ht="15" customHeight="1">
      <c r="A11" s="161"/>
      <c r="B11" s="23"/>
      <c r="C11" s="23"/>
      <c r="D11" s="86"/>
      <c r="E11" s="23"/>
      <c r="F11" s="23"/>
      <c r="G11" s="88"/>
      <c r="J11" s="162"/>
    </row>
    <row r="12" spans="1:10" ht="15" customHeight="1">
      <c r="A12" s="161"/>
      <c r="B12" s="23"/>
      <c r="C12" s="23"/>
      <c r="D12" s="23"/>
      <c r="E12" s="23"/>
      <c r="F12" s="23"/>
      <c r="G12" s="88"/>
      <c r="J12" s="162"/>
    </row>
    <row r="13" spans="1:10" ht="15" customHeight="1">
      <c r="A13" s="161"/>
      <c r="B13" s="23"/>
      <c r="C13" s="23"/>
      <c r="D13" s="23"/>
      <c r="E13" s="23"/>
      <c r="F13" s="23"/>
      <c r="G13" s="88"/>
      <c r="J13" s="162"/>
    </row>
    <row r="14" spans="1:10" ht="15" customHeight="1">
      <c r="A14" s="161"/>
      <c r="B14" s="23"/>
      <c r="C14" s="23"/>
      <c r="D14" s="23"/>
      <c r="E14" s="23"/>
      <c r="F14" s="23"/>
      <c r="G14" s="88"/>
      <c r="J14" s="162"/>
    </row>
    <row r="15" spans="1:10" ht="15" customHeight="1">
      <c r="A15" s="161"/>
      <c r="B15" s="23"/>
      <c r="C15" s="23"/>
      <c r="D15" s="23"/>
      <c r="E15" s="23"/>
      <c r="F15" s="23"/>
      <c r="G15" s="88"/>
      <c r="J15" s="162"/>
    </row>
    <row r="16" spans="1:10" ht="15" customHeight="1">
      <c r="A16" s="161"/>
      <c r="B16" s="23"/>
      <c r="C16" s="23"/>
      <c r="D16" s="88" t="s">
        <v>387</v>
      </c>
      <c r="E16" s="23"/>
      <c r="F16" s="23"/>
      <c r="G16" s="88"/>
      <c r="J16" s="162"/>
    </row>
    <row r="17" spans="1:10" ht="15" customHeight="1">
      <c r="A17" s="161"/>
      <c r="B17" s="23"/>
      <c r="C17" s="23"/>
      <c r="D17" s="23"/>
      <c r="E17" s="23"/>
      <c r="F17" s="23"/>
      <c r="G17" s="88"/>
      <c r="J17" s="162"/>
    </row>
    <row r="18" spans="1:10" ht="15" customHeight="1">
      <c r="A18" s="161"/>
      <c r="B18" s="23"/>
      <c r="C18" s="23"/>
      <c r="D18" s="23"/>
      <c r="E18" s="23"/>
      <c r="F18" s="23"/>
      <c r="G18" s="88"/>
      <c r="J18" s="162"/>
    </row>
    <row r="19" spans="1:10" ht="15" customHeight="1">
      <c r="A19" s="161"/>
      <c r="B19" s="23"/>
      <c r="C19" s="23"/>
      <c r="D19" s="23"/>
      <c r="E19" s="23"/>
      <c r="F19" s="23"/>
      <c r="G19" s="88"/>
      <c r="J19" s="162"/>
    </row>
    <row r="20" spans="1:10" ht="15" customHeight="1">
      <c r="A20" s="161"/>
      <c r="B20" s="23"/>
      <c r="C20" s="23"/>
      <c r="D20" s="23"/>
      <c r="E20" s="23"/>
      <c r="F20" s="23"/>
      <c r="G20" s="88"/>
      <c r="J20" s="162"/>
    </row>
    <row r="21" spans="1:10" ht="15" customHeight="1">
      <c r="A21" s="161"/>
      <c r="B21" s="23"/>
      <c r="C21" s="23"/>
      <c r="D21" s="89" t="s">
        <v>388</v>
      </c>
      <c r="E21" s="23"/>
      <c r="F21" s="23"/>
      <c r="G21" s="88"/>
      <c r="J21" s="162"/>
    </row>
    <row r="22" spans="1:10" ht="15" customHeight="1">
      <c r="A22" s="161"/>
      <c r="B22" s="23"/>
      <c r="C22" s="23"/>
      <c r="D22" s="89" t="s">
        <v>28</v>
      </c>
      <c r="E22" s="23"/>
      <c r="F22" s="23"/>
      <c r="G22" s="88"/>
      <c r="J22" s="162"/>
    </row>
    <row r="23" spans="1:10" ht="15" customHeight="1">
      <c r="A23" s="161"/>
      <c r="B23" s="23"/>
      <c r="C23" s="23"/>
      <c r="D23" s="90"/>
      <c r="E23" s="23"/>
      <c r="F23" s="23"/>
      <c r="G23" s="88"/>
      <c r="J23" s="162"/>
    </row>
    <row r="24" spans="1:10" ht="15" customHeight="1">
      <c r="A24" s="161"/>
      <c r="B24" s="23"/>
      <c r="C24" s="23"/>
      <c r="D24" s="23"/>
      <c r="E24" s="23"/>
      <c r="F24" s="23"/>
      <c r="G24" s="88"/>
      <c r="J24" s="162"/>
    </row>
    <row r="25" spans="1:10" ht="15" customHeight="1">
      <c r="A25" s="161"/>
      <c r="B25" s="23"/>
      <c r="C25" s="23"/>
      <c r="D25" s="23"/>
      <c r="E25" s="23"/>
      <c r="F25" s="23"/>
      <c r="G25" s="88"/>
      <c r="J25" s="162"/>
    </row>
    <row r="26" spans="1:10" ht="15" customHeight="1">
      <c r="A26" s="161"/>
      <c r="B26" s="23"/>
      <c r="C26" s="23"/>
      <c r="D26" s="23"/>
      <c r="E26" s="23"/>
      <c r="F26" s="23"/>
      <c r="G26" s="88"/>
      <c r="J26" s="162"/>
    </row>
    <row r="27" spans="1:10" ht="15" customHeight="1">
      <c r="A27" s="161"/>
      <c r="B27" s="23"/>
      <c r="C27" s="23"/>
      <c r="D27" s="23"/>
      <c r="E27" s="23"/>
      <c r="F27" s="23"/>
      <c r="G27" s="88"/>
      <c r="J27" s="162"/>
    </row>
    <row r="28" spans="1:10" ht="15" customHeight="1">
      <c r="A28" s="161"/>
      <c r="B28" s="23"/>
      <c r="C28" s="23"/>
      <c r="D28" s="23"/>
      <c r="E28" s="23"/>
      <c r="F28" s="23"/>
      <c r="G28" s="88"/>
      <c r="J28" s="162"/>
    </row>
    <row r="29" spans="1:10" ht="15" customHeight="1">
      <c r="A29" s="161"/>
      <c r="B29" s="23"/>
      <c r="C29" s="23"/>
      <c r="D29" s="23"/>
      <c r="E29" s="23"/>
      <c r="F29" s="23"/>
      <c r="G29" s="88"/>
      <c r="J29" s="162"/>
    </row>
    <row r="30" spans="1:10" ht="15" customHeight="1">
      <c r="A30" s="161"/>
      <c r="B30" s="23"/>
      <c r="C30" s="23"/>
      <c r="D30" s="23"/>
      <c r="E30" s="23"/>
      <c r="F30" s="23"/>
      <c r="G30" s="88"/>
      <c r="J30" s="162"/>
    </row>
    <row r="31" spans="1:10" ht="15" customHeight="1">
      <c r="A31" s="161"/>
      <c r="B31" s="23"/>
      <c r="C31" s="23"/>
      <c r="D31" s="23"/>
      <c r="E31" s="23"/>
      <c r="F31" s="23"/>
      <c r="G31" s="88"/>
      <c r="J31" s="162"/>
    </row>
    <row r="32" spans="1:10" ht="15" customHeight="1" thickBot="1">
      <c r="A32" s="163"/>
      <c r="B32" s="164"/>
      <c r="C32" s="164"/>
      <c r="D32" s="165"/>
      <c r="E32" s="164"/>
      <c r="F32" s="164"/>
      <c r="G32" s="166"/>
      <c r="H32" s="167"/>
      <c r="I32" s="168"/>
      <c r="J32" s="169"/>
    </row>
    <row r="33" spans="1:10" ht="15" customHeight="1">
      <c r="A33" s="170" t="s">
        <v>318</v>
      </c>
      <c r="B33" s="171"/>
      <c r="C33" s="155"/>
      <c r="D33" s="155"/>
      <c r="E33" s="155"/>
      <c r="F33" s="172"/>
      <c r="G33" s="173" t="s">
        <v>117</v>
      </c>
      <c r="H33" s="158"/>
      <c r="I33" s="159"/>
      <c r="J33" s="160"/>
    </row>
    <row r="34" spans="1:10" ht="15" customHeight="1">
      <c r="A34" s="174" t="s">
        <v>287</v>
      </c>
      <c r="B34" s="65"/>
      <c r="C34" s="23"/>
      <c r="D34" s="23"/>
      <c r="E34" s="23"/>
      <c r="F34" s="72"/>
      <c r="G34" s="141" t="s">
        <v>118</v>
      </c>
      <c r="H34" s="141"/>
      <c r="J34" s="162"/>
    </row>
    <row r="35" spans="1:10" ht="15" customHeight="1">
      <c r="A35" s="174" t="s">
        <v>297</v>
      </c>
      <c r="B35" s="65"/>
      <c r="C35" s="103"/>
      <c r="D35" s="23"/>
      <c r="E35" s="23"/>
      <c r="F35" s="72"/>
      <c r="G35" s="141" t="s">
        <v>296</v>
      </c>
      <c r="H35" s="2"/>
      <c r="J35" s="162"/>
    </row>
    <row r="36" spans="1:10" ht="15" customHeight="1">
      <c r="A36" s="175" t="s">
        <v>288</v>
      </c>
      <c r="B36" s="65"/>
      <c r="C36" s="103"/>
      <c r="D36" s="23"/>
      <c r="E36" s="23"/>
      <c r="F36" s="72"/>
      <c r="G36" s="2"/>
      <c r="H36" s="2"/>
      <c r="J36" s="162"/>
    </row>
    <row r="37" spans="1:10" ht="15" customHeight="1">
      <c r="A37" s="176"/>
      <c r="B37" s="72"/>
      <c r="C37" s="72"/>
      <c r="D37" s="72"/>
      <c r="E37" s="72"/>
      <c r="F37" s="72"/>
      <c r="J37" s="162"/>
    </row>
    <row r="38" spans="1:10" ht="15" customHeight="1">
      <c r="A38" s="282" t="s">
        <v>119</v>
      </c>
      <c r="B38" s="283"/>
      <c r="C38" s="283"/>
      <c r="D38" s="283"/>
      <c r="E38" s="283"/>
      <c r="F38" s="283"/>
      <c r="G38" s="283"/>
      <c r="H38" s="283"/>
      <c r="I38" s="283"/>
      <c r="J38" s="284"/>
    </row>
    <row r="39" spans="1:10" ht="15" customHeight="1">
      <c r="A39" s="176"/>
      <c r="B39" s="72"/>
      <c r="C39" s="291"/>
      <c r="D39" s="291"/>
      <c r="E39" s="291"/>
      <c r="F39" s="291"/>
      <c r="J39" s="162"/>
    </row>
    <row r="40" spans="1:10" ht="11.1" customHeight="1">
      <c r="A40" s="176"/>
      <c r="B40" s="72"/>
      <c r="C40" s="72"/>
      <c r="D40" s="72"/>
      <c r="E40" s="72"/>
      <c r="F40" s="72"/>
      <c r="J40" s="162"/>
    </row>
    <row r="41" spans="1:10" ht="11.1" customHeight="1">
      <c r="A41" s="176"/>
      <c r="B41" s="72"/>
      <c r="C41" s="289" t="str">
        <f>B71</f>
        <v>MACONNERIES</v>
      </c>
      <c r="D41" s="290"/>
      <c r="E41" s="290"/>
      <c r="F41" s="290"/>
      <c r="G41" s="93"/>
      <c r="H41" s="93"/>
      <c r="I41" s="94">
        <f>J156</f>
        <v>0</v>
      </c>
      <c r="J41" s="177" t="e">
        <f>I41/$I$58</f>
        <v>#DIV/0!</v>
      </c>
    </row>
    <row r="42" spans="1:10" ht="11.1" customHeight="1">
      <c r="A42" s="176"/>
      <c r="B42" s="72"/>
      <c r="C42" s="72"/>
      <c r="D42" s="72"/>
      <c r="E42" s="72"/>
      <c r="F42" s="72"/>
      <c r="J42" s="178"/>
    </row>
    <row r="43" spans="1:10" ht="11.1" customHeight="1">
      <c r="A43" s="176"/>
      <c r="B43" s="72"/>
      <c r="C43" s="72"/>
      <c r="D43" s="72"/>
      <c r="E43" s="72"/>
      <c r="F43" s="72"/>
      <c r="J43" s="178"/>
    </row>
    <row r="44" spans="1:10" ht="11.1" customHeight="1">
      <c r="A44" s="176"/>
      <c r="B44" s="72"/>
      <c r="C44" s="289" t="str">
        <f>B166</f>
        <v>MENUISERIES BOIS</v>
      </c>
      <c r="D44" s="290"/>
      <c r="E44" s="290"/>
      <c r="F44" s="290"/>
      <c r="G44" s="93"/>
      <c r="H44" s="93"/>
      <c r="I44" s="94">
        <f>J303</f>
        <v>0</v>
      </c>
      <c r="J44" s="177" t="e">
        <f>I44/$I$58</f>
        <v>#DIV/0!</v>
      </c>
    </row>
    <row r="45" spans="1:10" ht="11.1" customHeight="1">
      <c r="A45" s="176"/>
      <c r="B45" s="72"/>
      <c r="C45" s="72"/>
      <c r="D45" s="72"/>
      <c r="E45" s="72"/>
      <c r="F45" s="72"/>
      <c r="J45" s="178"/>
    </row>
    <row r="46" spans="1:10" ht="11.1" customHeight="1">
      <c r="A46" s="176"/>
      <c r="B46" s="72"/>
      <c r="C46" s="72"/>
      <c r="D46" s="72"/>
      <c r="E46" s="72"/>
      <c r="F46" s="72"/>
      <c r="J46" s="178"/>
    </row>
    <row r="47" spans="1:10" ht="11.1" customHeight="1">
      <c r="A47" s="176"/>
      <c r="B47" s="72"/>
      <c r="C47" s="289" t="str">
        <f>B327</f>
        <v>PEINTURE  DECORS &amp; NETTOYAGE</v>
      </c>
      <c r="D47" s="290"/>
      <c r="E47" s="290"/>
      <c r="F47" s="290"/>
      <c r="G47" s="93"/>
      <c r="H47" s="93"/>
      <c r="I47" s="94">
        <f>J422</f>
        <v>0</v>
      </c>
      <c r="J47" s="177" t="e">
        <f>I47/$I$58</f>
        <v>#DIV/0!</v>
      </c>
    </row>
    <row r="48" spans="1:10" ht="11.1" customHeight="1">
      <c r="A48" s="176"/>
      <c r="B48" s="72"/>
      <c r="C48" s="72"/>
      <c r="D48" s="72"/>
      <c r="E48" s="72"/>
      <c r="F48" s="72"/>
      <c r="J48" s="178"/>
    </row>
    <row r="49" spans="1:12" ht="11.1" customHeight="1">
      <c r="A49" s="176"/>
      <c r="B49" s="72"/>
      <c r="C49" s="72"/>
      <c r="D49" s="72"/>
      <c r="E49" s="72"/>
      <c r="F49" s="72"/>
      <c r="J49" s="178"/>
    </row>
    <row r="50" spans="1:12" ht="11.1" customHeight="1">
      <c r="A50" s="176"/>
      <c r="B50" s="72"/>
      <c r="C50" s="289" t="str">
        <f>B448</f>
        <v xml:space="preserve">ÉLECTRICITÉ </v>
      </c>
      <c r="D50" s="290"/>
      <c r="E50" s="290"/>
      <c r="F50" s="290"/>
      <c r="G50" s="93"/>
      <c r="H50" s="93"/>
      <c r="I50" s="94">
        <f>J490</f>
        <v>0</v>
      </c>
      <c r="J50" s="177" t="e">
        <f>I50/$I$58</f>
        <v>#DIV/0!</v>
      </c>
    </row>
    <row r="51" spans="1:12" ht="11.1" customHeight="1">
      <c r="A51" s="176"/>
      <c r="B51" s="72"/>
      <c r="C51" s="72"/>
      <c r="D51" s="72"/>
      <c r="E51" s="72"/>
      <c r="F51" s="72"/>
      <c r="J51" s="178"/>
    </row>
    <row r="52" spans="1:12" ht="11.1" customHeight="1">
      <c r="A52" s="176"/>
      <c r="B52" s="72"/>
      <c r="C52" s="72"/>
      <c r="D52" s="72"/>
      <c r="E52" s="72"/>
      <c r="F52" s="72"/>
      <c r="J52" s="178"/>
    </row>
    <row r="53" spans="1:12" ht="11.1" customHeight="1">
      <c r="A53" s="176"/>
      <c r="B53" s="72"/>
      <c r="C53" s="95" t="s">
        <v>34</v>
      </c>
      <c r="D53" s="96"/>
      <c r="E53" s="96"/>
      <c r="F53" s="96"/>
      <c r="G53" s="97"/>
      <c r="H53" s="97"/>
      <c r="I53" s="94">
        <f>J534</f>
        <v>0</v>
      </c>
      <c r="J53" s="177" t="e">
        <f>I53/$I$58</f>
        <v>#DIV/0!</v>
      </c>
    </row>
    <row r="54" spans="1:12" ht="11.1" customHeight="1">
      <c r="A54" s="176"/>
      <c r="B54" s="72"/>
      <c r="C54" s="291"/>
      <c r="D54" s="291"/>
      <c r="E54" s="291"/>
      <c r="F54" s="291"/>
      <c r="J54" s="179"/>
    </row>
    <row r="55" spans="1:12" ht="11.1" customHeight="1">
      <c r="A55" s="176"/>
      <c r="B55" s="72"/>
      <c r="C55" s="291"/>
      <c r="D55" s="291"/>
      <c r="E55" s="291"/>
      <c r="F55" s="291"/>
      <c r="I55" s="2"/>
      <c r="J55" s="162"/>
    </row>
    <row r="56" spans="1:12" ht="11.1" customHeight="1">
      <c r="A56" s="176"/>
      <c r="B56" s="72"/>
      <c r="C56" s="285"/>
      <c r="D56" s="285"/>
      <c r="E56" s="285"/>
      <c r="F56" s="285"/>
      <c r="G56" s="252"/>
      <c r="I56" s="17"/>
      <c r="J56" s="162"/>
    </row>
    <row r="57" spans="1:12" ht="11.1" customHeight="1">
      <c r="A57" s="176"/>
      <c r="B57" s="72"/>
      <c r="C57" s="253"/>
      <c r="D57" s="253"/>
      <c r="E57" s="253"/>
      <c r="F57" s="253"/>
      <c r="G57" s="252"/>
      <c r="I57" s="17"/>
      <c r="J57" s="162"/>
    </row>
    <row r="58" spans="1:12" ht="16.5" customHeight="1">
      <c r="A58" s="176"/>
      <c r="B58" s="72"/>
      <c r="C58" s="253"/>
      <c r="D58" s="253"/>
      <c r="E58" s="253"/>
      <c r="F58" s="133" t="s">
        <v>104</v>
      </c>
      <c r="G58" s="254"/>
      <c r="H58" s="93"/>
      <c r="I58" s="99">
        <f>SUM(I37:I54)</f>
        <v>0</v>
      </c>
      <c r="J58" s="180"/>
      <c r="L58" s="19">
        <f>I58/200</f>
        <v>0</v>
      </c>
    </row>
    <row r="59" spans="1:12" ht="17.100000000000001" customHeight="1">
      <c r="A59" s="176"/>
      <c r="B59" s="72"/>
      <c r="C59" s="253"/>
      <c r="D59" s="253"/>
      <c r="E59" s="253"/>
      <c r="F59" s="133" t="s">
        <v>359</v>
      </c>
      <c r="G59" s="254"/>
      <c r="H59" s="93"/>
      <c r="I59" s="100">
        <f>I60-I58</f>
        <v>0</v>
      </c>
      <c r="J59" s="180"/>
    </row>
    <row r="60" spans="1:12" ht="16.5" customHeight="1">
      <c r="A60" s="176"/>
      <c r="B60" s="72"/>
      <c r="C60" s="253"/>
      <c r="D60" s="253"/>
      <c r="E60" s="253"/>
      <c r="F60" s="133" t="s">
        <v>48</v>
      </c>
      <c r="G60" s="254"/>
      <c r="H60" s="93"/>
      <c r="I60" s="99">
        <f>I58*1.2</f>
        <v>0</v>
      </c>
      <c r="J60" s="180"/>
    </row>
    <row r="61" spans="1:12" ht="15" customHeight="1">
      <c r="A61" s="176"/>
      <c r="B61" s="72" t="s">
        <v>133</v>
      </c>
      <c r="C61" s="72"/>
      <c r="D61" s="72"/>
      <c r="E61" s="72"/>
      <c r="F61" s="72"/>
      <c r="J61" s="162"/>
    </row>
    <row r="62" spans="1:12" ht="15" customHeight="1">
      <c r="A62" s="176"/>
      <c r="B62" s="72" t="s">
        <v>136</v>
      </c>
      <c r="C62" s="72"/>
      <c r="D62" s="72"/>
      <c r="E62" s="72"/>
      <c r="F62" s="72"/>
      <c r="J62" s="162"/>
    </row>
    <row r="63" spans="1:12" ht="15" customHeight="1">
      <c r="A63" s="176"/>
      <c r="B63" s="72" t="s">
        <v>134</v>
      </c>
      <c r="C63" s="72"/>
      <c r="D63" s="72"/>
      <c r="E63" s="72"/>
      <c r="F63" s="72"/>
      <c r="J63" s="162"/>
    </row>
    <row r="64" spans="1:12" ht="15" customHeight="1">
      <c r="A64" s="176"/>
      <c r="B64" s="72" t="s">
        <v>135</v>
      </c>
      <c r="C64" s="72"/>
      <c r="D64" s="72"/>
      <c r="E64" s="72"/>
      <c r="F64" s="72"/>
      <c r="J64" s="162"/>
    </row>
    <row r="65" spans="1:10" ht="15" customHeight="1">
      <c r="A65" s="176"/>
      <c r="B65" s="72"/>
      <c r="C65" s="72"/>
      <c r="D65" s="72"/>
      <c r="E65" s="72"/>
      <c r="F65" s="72"/>
      <c r="J65" s="162"/>
    </row>
    <row r="66" spans="1:10" ht="15" customHeight="1">
      <c r="A66" s="176"/>
      <c r="B66" s="72" t="s">
        <v>342</v>
      </c>
      <c r="C66" s="72"/>
      <c r="D66" s="72"/>
      <c r="E66" s="72"/>
      <c r="F66" s="72"/>
      <c r="J66" s="162"/>
    </row>
    <row r="67" spans="1:10" ht="15" customHeight="1">
      <c r="A67" s="181"/>
      <c r="B67" s="72" t="s">
        <v>343</v>
      </c>
      <c r="C67" s="72"/>
      <c r="D67" s="72"/>
      <c r="E67" s="72"/>
      <c r="F67" s="72"/>
      <c r="J67" s="162"/>
    </row>
    <row r="68" spans="1:10" ht="15" customHeight="1">
      <c r="A68" s="181"/>
      <c r="B68" s="72" t="s">
        <v>319</v>
      </c>
      <c r="C68" s="72"/>
      <c r="D68" s="72"/>
      <c r="E68" s="72"/>
      <c r="F68" s="72"/>
      <c r="J68" s="162"/>
    </row>
    <row r="69" spans="1:10" ht="15" customHeight="1" thickBot="1">
      <c r="A69" s="182"/>
      <c r="B69" s="183"/>
      <c r="C69" s="183"/>
      <c r="D69" s="183"/>
      <c r="E69" s="183"/>
      <c r="F69" s="183"/>
      <c r="G69" s="167"/>
      <c r="H69" s="167"/>
      <c r="I69" s="168"/>
      <c r="J69" s="169"/>
    </row>
    <row r="70" spans="1:10" ht="15" customHeight="1">
      <c r="A70" s="184"/>
      <c r="B70" s="270" t="s">
        <v>4</v>
      </c>
      <c r="C70" s="271"/>
      <c r="D70" s="271"/>
      <c r="E70" s="271"/>
      <c r="F70" s="278"/>
      <c r="G70" s="185" t="s">
        <v>13</v>
      </c>
      <c r="H70" s="185" t="s">
        <v>12</v>
      </c>
      <c r="I70" s="186" t="s">
        <v>5</v>
      </c>
      <c r="J70" s="187" t="s">
        <v>6</v>
      </c>
    </row>
    <row r="71" spans="1:10" ht="15" customHeight="1">
      <c r="A71" s="188"/>
      <c r="B71" s="286" t="s">
        <v>42</v>
      </c>
      <c r="C71" s="287"/>
      <c r="D71" s="287"/>
      <c r="E71" s="287"/>
      <c r="F71" s="288"/>
      <c r="G71" s="120"/>
      <c r="H71" s="120"/>
      <c r="I71" s="121"/>
      <c r="J71" s="189"/>
    </row>
    <row r="72" spans="1:10" ht="15" customHeight="1">
      <c r="A72" s="190"/>
      <c r="B72" s="71"/>
      <c r="C72" s="77"/>
      <c r="D72" s="77"/>
      <c r="E72" s="77"/>
      <c r="F72" s="78"/>
      <c r="G72" s="26"/>
      <c r="H72" s="26"/>
      <c r="I72" s="27"/>
      <c r="J72" s="191"/>
    </row>
    <row r="73" spans="1:10" ht="15" customHeight="1">
      <c r="A73" s="192" t="s">
        <v>304</v>
      </c>
      <c r="B73" s="293" t="s">
        <v>9</v>
      </c>
      <c r="C73" s="294"/>
      <c r="D73" s="294"/>
      <c r="E73" s="294"/>
      <c r="F73" s="295"/>
      <c r="G73" s="258" t="s">
        <v>7</v>
      </c>
      <c r="H73" s="261">
        <v>1</v>
      </c>
      <c r="I73" s="264" t="s">
        <v>57</v>
      </c>
      <c r="J73" s="267"/>
    </row>
    <row r="74" spans="1:10" ht="15" customHeight="1">
      <c r="A74" s="190"/>
      <c r="B74" s="71" t="s">
        <v>344</v>
      </c>
      <c r="C74" s="72"/>
      <c r="D74" s="72"/>
      <c r="E74" s="72"/>
      <c r="F74" s="72"/>
      <c r="G74" s="259"/>
      <c r="H74" s="262"/>
      <c r="I74" s="265"/>
      <c r="J74" s="268"/>
    </row>
    <row r="75" spans="1:10" ht="18.95" customHeight="1">
      <c r="A75" s="190"/>
      <c r="B75" s="71" t="s">
        <v>303</v>
      </c>
      <c r="C75" s="72"/>
      <c r="D75" s="72"/>
      <c r="E75" s="72"/>
      <c r="F75" s="73"/>
      <c r="G75" s="259"/>
      <c r="H75" s="262"/>
      <c r="I75" s="265"/>
      <c r="J75" s="268"/>
    </row>
    <row r="76" spans="1:10" ht="18.95" customHeight="1">
      <c r="A76" s="190"/>
      <c r="B76" s="72" t="s">
        <v>111</v>
      </c>
      <c r="C76" s="72"/>
      <c r="D76" s="72"/>
      <c r="E76" s="72"/>
      <c r="F76" s="72"/>
      <c r="G76" s="259"/>
      <c r="H76" s="262"/>
      <c r="I76" s="265"/>
      <c r="J76" s="268"/>
    </row>
    <row r="77" spans="1:10" ht="15" customHeight="1">
      <c r="A77" s="193"/>
      <c r="B77" s="104" t="s">
        <v>137</v>
      </c>
      <c r="C77" s="104"/>
      <c r="D77" s="104"/>
      <c r="E77" s="104"/>
      <c r="F77" s="104"/>
      <c r="G77" s="272"/>
      <c r="H77" s="273"/>
      <c r="I77" s="274"/>
      <c r="J77" s="275"/>
    </row>
    <row r="78" spans="1:10" ht="15" customHeight="1">
      <c r="A78" s="190"/>
      <c r="B78" s="72"/>
      <c r="C78" s="72"/>
      <c r="D78" s="72"/>
      <c r="E78" s="72"/>
      <c r="F78" s="72"/>
      <c r="G78" s="26"/>
      <c r="H78" s="26"/>
      <c r="I78" s="27"/>
      <c r="J78" s="191"/>
    </row>
    <row r="79" spans="1:10" ht="15" customHeight="1">
      <c r="A79" s="192" t="s">
        <v>305</v>
      </c>
      <c r="B79" s="107" t="s">
        <v>120</v>
      </c>
      <c r="C79" s="102"/>
      <c r="D79" s="102"/>
      <c r="E79" s="102"/>
      <c r="F79" s="102"/>
      <c r="G79" s="258" t="s">
        <v>7</v>
      </c>
      <c r="H79" s="261">
        <v>1</v>
      </c>
      <c r="I79" s="264"/>
      <c r="J79" s="267"/>
    </row>
    <row r="80" spans="1:10" ht="15" customHeight="1">
      <c r="A80" s="190" t="s">
        <v>314</v>
      </c>
      <c r="B80" s="77" t="s">
        <v>121</v>
      </c>
      <c r="C80" s="72"/>
      <c r="D80" s="72"/>
      <c r="E80" s="72"/>
      <c r="F80" s="72"/>
      <c r="G80" s="259"/>
      <c r="H80" s="262"/>
      <c r="I80" s="265"/>
      <c r="J80" s="268"/>
    </row>
    <row r="81" spans="1:14" ht="15" customHeight="1">
      <c r="A81" s="190"/>
      <c r="B81" s="72" t="s">
        <v>56</v>
      </c>
      <c r="C81" s="72"/>
      <c r="D81" s="72"/>
      <c r="E81" s="72"/>
      <c r="F81" s="72"/>
      <c r="G81" s="259"/>
      <c r="H81" s="262"/>
      <c r="I81" s="265"/>
      <c r="J81" s="268"/>
      <c r="K81" s="51"/>
      <c r="L81" s="52"/>
      <c r="M81" s="53"/>
      <c r="N81" s="52"/>
    </row>
    <row r="82" spans="1:14" ht="15.95" customHeight="1">
      <c r="A82" s="190"/>
      <c r="B82" s="56" t="s">
        <v>295</v>
      </c>
      <c r="C82" s="72"/>
      <c r="D82" s="72"/>
      <c r="E82" s="72"/>
      <c r="F82" s="73"/>
      <c r="G82" s="259"/>
      <c r="H82" s="262"/>
      <c r="I82" s="265"/>
      <c r="J82" s="268"/>
      <c r="K82" s="51"/>
      <c r="M82" s="53"/>
      <c r="N82" s="52"/>
    </row>
    <row r="83" spans="1:14" ht="15.95" customHeight="1">
      <c r="A83" s="193"/>
      <c r="B83" s="108" t="s">
        <v>298</v>
      </c>
      <c r="C83" s="104"/>
      <c r="D83" s="104"/>
      <c r="E83" s="104"/>
      <c r="F83" s="109"/>
      <c r="G83" s="272"/>
      <c r="H83" s="273"/>
      <c r="I83" s="274"/>
      <c r="J83" s="275"/>
      <c r="K83" s="51"/>
      <c r="M83" s="53"/>
      <c r="N83" s="52"/>
    </row>
    <row r="84" spans="1:14" ht="15.95" customHeight="1">
      <c r="A84" s="190"/>
      <c r="B84" s="56"/>
      <c r="C84" s="72"/>
      <c r="D84" s="72"/>
      <c r="E84" s="72"/>
      <c r="F84" s="73"/>
      <c r="G84" s="26"/>
      <c r="H84" s="26"/>
      <c r="I84" s="27"/>
      <c r="J84" s="191"/>
      <c r="K84" s="51"/>
      <c r="M84" s="53"/>
      <c r="N84" s="52"/>
    </row>
    <row r="85" spans="1:14" ht="15.95" customHeight="1">
      <c r="A85" s="192" t="s">
        <v>314</v>
      </c>
      <c r="B85" s="110" t="s">
        <v>122</v>
      </c>
      <c r="C85" s="102"/>
      <c r="D85" s="102"/>
      <c r="E85" s="102"/>
      <c r="F85" s="111"/>
      <c r="G85" s="258" t="s">
        <v>1</v>
      </c>
      <c r="H85" s="258">
        <f>100+4.5*4+5*3.1</f>
        <v>133.5</v>
      </c>
      <c r="I85" s="264"/>
      <c r="J85" s="267">
        <f>H85*I85</f>
        <v>0</v>
      </c>
      <c r="K85" s="51"/>
      <c r="M85" s="53"/>
      <c r="N85" s="52"/>
    </row>
    <row r="86" spans="1:14" ht="15" customHeight="1">
      <c r="A86" s="190"/>
      <c r="B86" s="71" t="s">
        <v>124</v>
      </c>
      <c r="C86" s="72"/>
      <c r="D86" s="72"/>
      <c r="E86" s="72"/>
      <c r="F86" s="73"/>
      <c r="G86" s="259"/>
      <c r="H86" s="259"/>
      <c r="I86" s="265"/>
      <c r="J86" s="268"/>
      <c r="K86" s="51"/>
      <c r="L86" s="52"/>
      <c r="M86" s="53"/>
      <c r="N86" s="52"/>
    </row>
    <row r="87" spans="1:14" ht="15" customHeight="1">
      <c r="A87" s="193"/>
      <c r="B87" s="296" t="s">
        <v>128</v>
      </c>
      <c r="C87" s="297"/>
      <c r="D87" s="297"/>
      <c r="E87" s="104"/>
      <c r="F87" s="104"/>
      <c r="G87" s="272"/>
      <c r="H87" s="272"/>
      <c r="I87" s="274"/>
      <c r="J87" s="275"/>
      <c r="K87" s="51"/>
      <c r="L87" s="52"/>
      <c r="M87" s="53"/>
      <c r="N87" s="52"/>
    </row>
    <row r="88" spans="1:14" ht="15" customHeight="1">
      <c r="A88" s="190"/>
      <c r="B88" s="71"/>
      <c r="C88" s="72"/>
      <c r="D88" s="72"/>
      <c r="E88" s="72"/>
      <c r="F88" s="72"/>
      <c r="G88" s="26"/>
      <c r="H88" s="26"/>
      <c r="I88" s="27"/>
      <c r="J88" s="191"/>
      <c r="K88" s="51"/>
      <c r="L88" s="52"/>
      <c r="M88" s="53"/>
      <c r="N88" s="52"/>
    </row>
    <row r="89" spans="1:14" ht="15" customHeight="1">
      <c r="A89" s="192" t="s">
        <v>314</v>
      </c>
      <c r="B89" s="112" t="s">
        <v>138</v>
      </c>
      <c r="C89" s="102"/>
      <c r="D89" s="102"/>
      <c r="E89" s="102"/>
      <c r="F89" s="102"/>
      <c r="G89" s="258" t="s">
        <v>7</v>
      </c>
      <c r="H89" s="261">
        <v>1</v>
      </c>
      <c r="I89" s="264"/>
      <c r="J89" s="267">
        <f>H89*I89</f>
        <v>0</v>
      </c>
      <c r="K89" s="51"/>
      <c r="L89" s="52"/>
      <c r="M89" s="53"/>
      <c r="N89" s="52"/>
    </row>
    <row r="90" spans="1:14" ht="15" customHeight="1">
      <c r="A90" s="190"/>
      <c r="B90" s="71" t="s">
        <v>123</v>
      </c>
      <c r="C90" s="72"/>
      <c r="D90" s="72"/>
      <c r="E90" s="72"/>
      <c r="F90" s="72"/>
      <c r="G90" s="259"/>
      <c r="H90" s="262"/>
      <c r="I90" s="265"/>
      <c r="J90" s="268"/>
      <c r="K90" s="51"/>
      <c r="L90" s="52"/>
      <c r="M90" s="53"/>
      <c r="N90" s="52"/>
    </row>
    <row r="91" spans="1:14" ht="15" customHeight="1">
      <c r="A91" s="193"/>
      <c r="B91" s="113" t="s">
        <v>320</v>
      </c>
      <c r="C91" s="104"/>
      <c r="D91" s="104"/>
      <c r="E91" s="104"/>
      <c r="F91" s="104"/>
      <c r="G91" s="272"/>
      <c r="H91" s="273"/>
      <c r="I91" s="274"/>
      <c r="J91" s="275"/>
      <c r="K91" s="51"/>
      <c r="L91" s="52"/>
      <c r="M91" s="53"/>
      <c r="N91" s="52"/>
    </row>
    <row r="92" spans="1:14" ht="15" customHeight="1">
      <c r="A92" s="190"/>
      <c r="B92" s="71"/>
      <c r="C92" s="72"/>
      <c r="D92" s="72"/>
      <c r="E92" s="72"/>
      <c r="F92" s="72"/>
      <c r="G92" s="26"/>
      <c r="H92" s="26"/>
      <c r="I92" s="27"/>
      <c r="J92" s="191"/>
      <c r="K92" s="51"/>
      <c r="L92" s="52"/>
      <c r="M92" s="53"/>
      <c r="N92" s="52"/>
    </row>
    <row r="93" spans="1:14" ht="15" customHeight="1">
      <c r="A93" s="192" t="s">
        <v>314</v>
      </c>
      <c r="B93" s="112" t="s">
        <v>125</v>
      </c>
      <c r="C93" s="102"/>
      <c r="D93" s="102"/>
      <c r="E93" s="102"/>
      <c r="F93" s="102"/>
      <c r="G93" s="258" t="s">
        <v>1</v>
      </c>
      <c r="H93" s="258">
        <v>1.5</v>
      </c>
      <c r="I93" s="264"/>
      <c r="J93" s="267">
        <f>I93*H93</f>
        <v>0</v>
      </c>
      <c r="K93" s="51"/>
      <c r="L93" s="52"/>
      <c r="M93" s="53"/>
      <c r="N93" s="52"/>
    </row>
    <row r="94" spans="1:14" ht="15" customHeight="1">
      <c r="A94" s="190"/>
      <c r="B94" s="71" t="s">
        <v>139</v>
      </c>
      <c r="C94" s="72"/>
      <c r="D94" s="72"/>
      <c r="E94" s="72"/>
      <c r="F94" s="72"/>
      <c r="G94" s="259"/>
      <c r="H94" s="259"/>
      <c r="I94" s="265"/>
      <c r="J94" s="268"/>
      <c r="K94" s="51"/>
      <c r="L94" s="52"/>
      <c r="M94" s="53"/>
      <c r="N94" s="52"/>
    </row>
    <row r="95" spans="1:14" ht="15" customHeight="1">
      <c r="A95" s="190"/>
      <c r="B95" s="72" t="s">
        <v>321</v>
      </c>
      <c r="C95" s="72"/>
      <c r="D95" s="72"/>
      <c r="E95" s="72"/>
      <c r="F95" s="72"/>
      <c r="G95" s="259"/>
      <c r="H95" s="259"/>
      <c r="I95" s="265"/>
      <c r="J95" s="268"/>
      <c r="K95" s="51"/>
      <c r="L95" s="52"/>
      <c r="M95" s="53"/>
      <c r="N95" s="52"/>
    </row>
    <row r="96" spans="1:14" ht="15" customHeight="1">
      <c r="A96" s="190"/>
      <c r="B96" s="72" t="s">
        <v>126</v>
      </c>
      <c r="C96" s="72"/>
      <c r="D96" s="72"/>
      <c r="E96" s="72"/>
      <c r="F96" s="72"/>
      <c r="G96" s="259"/>
      <c r="H96" s="259"/>
      <c r="I96" s="265"/>
      <c r="J96" s="268"/>
      <c r="K96" s="51"/>
      <c r="L96" s="52"/>
      <c r="M96" s="53"/>
      <c r="N96" s="52"/>
    </row>
    <row r="97" spans="1:14" ht="15" customHeight="1">
      <c r="A97" s="190"/>
      <c r="B97" s="72" t="s">
        <v>166</v>
      </c>
      <c r="C97" s="72"/>
      <c r="D97" s="72"/>
      <c r="E97" s="72"/>
      <c r="F97" s="72"/>
      <c r="G97" s="259"/>
      <c r="H97" s="259"/>
      <c r="I97" s="265"/>
      <c r="J97" s="268"/>
      <c r="K97" s="51"/>
      <c r="L97" s="52"/>
      <c r="M97" s="53"/>
      <c r="N97" s="52"/>
    </row>
    <row r="98" spans="1:14" ht="15" customHeight="1">
      <c r="A98" s="190"/>
      <c r="B98" s="23" t="s">
        <v>140</v>
      </c>
      <c r="C98" s="72"/>
      <c r="D98" s="72"/>
      <c r="E98" s="72"/>
      <c r="F98" s="72"/>
      <c r="G98" s="259"/>
      <c r="H98" s="259"/>
      <c r="I98" s="265"/>
      <c r="J98" s="268"/>
      <c r="K98" s="51"/>
      <c r="L98" s="52"/>
      <c r="M98" s="53"/>
      <c r="N98" s="52"/>
    </row>
    <row r="99" spans="1:14" ht="15" customHeight="1">
      <c r="A99" s="190"/>
      <c r="B99" s="71" t="s">
        <v>129</v>
      </c>
      <c r="C99" s="72"/>
      <c r="D99" s="72"/>
      <c r="E99" s="72"/>
      <c r="F99" s="73"/>
      <c r="G99" s="259"/>
      <c r="H99" s="259"/>
      <c r="I99" s="265"/>
      <c r="J99" s="268"/>
      <c r="K99" s="51"/>
      <c r="L99" s="52"/>
      <c r="M99" s="53"/>
      <c r="N99" s="52"/>
    </row>
    <row r="100" spans="1:14" ht="15" customHeight="1">
      <c r="A100" s="190"/>
      <c r="B100" s="71" t="s">
        <v>127</v>
      </c>
      <c r="C100" s="72"/>
      <c r="D100" s="72"/>
      <c r="E100" s="72"/>
      <c r="F100" s="73"/>
      <c r="G100" s="259"/>
      <c r="H100" s="259"/>
      <c r="I100" s="265"/>
      <c r="J100" s="268"/>
      <c r="K100" s="51"/>
      <c r="L100" s="52"/>
      <c r="M100" s="53"/>
      <c r="N100" s="52"/>
    </row>
    <row r="101" spans="1:14" ht="15" customHeight="1" thickBot="1">
      <c r="A101" s="195"/>
      <c r="B101" s="183" t="s">
        <v>161</v>
      </c>
      <c r="C101" s="183"/>
      <c r="D101" s="183"/>
      <c r="E101" s="183"/>
      <c r="F101" s="196"/>
      <c r="G101" s="260"/>
      <c r="H101" s="260"/>
      <c r="I101" s="266"/>
      <c r="J101" s="269"/>
    </row>
    <row r="102" spans="1:14" ht="15" customHeight="1">
      <c r="A102" s="197"/>
      <c r="B102" s="270" t="s">
        <v>42</v>
      </c>
      <c r="C102" s="271"/>
      <c r="D102" s="271"/>
      <c r="E102" s="271"/>
      <c r="F102" s="278"/>
      <c r="G102" s="198"/>
      <c r="H102" s="198"/>
      <c r="I102" s="199"/>
      <c r="J102" s="200"/>
    </row>
    <row r="103" spans="1:14" ht="15" customHeight="1">
      <c r="A103" s="190"/>
      <c r="B103" s="72"/>
      <c r="C103" s="72"/>
      <c r="D103" s="72"/>
      <c r="E103" s="72"/>
      <c r="F103" s="73"/>
      <c r="G103" s="26"/>
      <c r="H103" s="26"/>
      <c r="I103" s="27"/>
      <c r="J103" s="191"/>
    </row>
    <row r="104" spans="1:14" ht="15" customHeight="1">
      <c r="A104" s="192" t="s">
        <v>306</v>
      </c>
      <c r="B104" s="293" t="s">
        <v>130</v>
      </c>
      <c r="C104" s="294"/>
      <c r="D104" s="294"/>
      <c r="E104" s="294"/>
      <c r="F104" s="295"/>
      <c r="G104" s="258" t="s">
        <v>7</v>
      </c>
      <c r="H104" s="261">
        <v>1</v>
      </c>
      <c r="I104" s="258"/>
      <c r="J104" s="267">
        <f>I104*H104</f>
        <v>0</v>
      </c>
    </row>
    <row r="105" spans="1:14" ht="15" customHeight="1">
      <c r="A105" s="190"/>
      <c r="B105" s="299" t="s">
        <v>131</v>
      </c>
      <c r="C105" s="291"/>
      <c r="D105" s="291"/>
      <c r="E105" s="291"/>
      <c r="F105" s="300"/>
      <c r="G105" s="259"/>
      <c r="H105" s="262"/>
      <c r="I105" s="259"/>
      <c r="J105" s="268"/>
    </row>
    <row r="106" spans="1:14" ht="15" customHeight="1">
      <c r="A106" s="193"/>
      <c r="B106" s="104" t="s">
        <v>132</v>
      </c>
      <c r="C106" s="104"/>
      <c r="D106" s="104"/>
      <c r="E106" s="104"/>
      <c r="F106" s="104"/>
      <c r="G106" s="272"/>
      <c r="H106" s="273"/>
      <c r="I106" s="272"/>
      <c r="J106" s="275"/>
    </row>
    <row r="107" spans="1:14" ht="15" customHeight="1">
      <c r="A107" s="190"/>
      <c r="B107" s="72"/>
      <c r="C107" s="72"/>
      <c r="D107" s="72"/>
      <c r="E107" s="72"/>
      <c r="F107" s="72"/>
      <c r="G107" s="26"/>
      <c r="H107" s="26"/>
      <c r="I107" s="27"/>
      <c r="J107" s="191"/>
    </row>
    <row r="108" spans="1:14" ht="15" customHeight="1">
      <c r="A108" s="192" t="s">
        <v>313</v>
      </c>
      <c r="B108" s="112" t="s">
        <v>322</v>
      </c>
      <c r="C108" s="102"/>
      <c r="D108" s="102"/>
      <c r="E108" s="102"/>
      <c r="F108" s="102"/>
      <c r="G108" s="258" t="s">
        <v>7</v>
      </c>
      <c r="H108" s="261">
        <v>1</v>
      </c>
      <c r="I108" s="258"/>
      <c r="J108" s="267">
        <f>I108*H108</f>
        <v>0</v>
      </c>
    </row>
    <row r="109" spans="1:14" ht="15" customHeight="1">
      <c r="A109" s="190"/>
      <c r="B109" s="71" t="s">
        <v>58</v>
      </c>
      <c r="C109" s="72"/>
      <c r="D109" s="72"/>
      <c r="E109" s="72"/>
      <c r="F109" s="72"/>
      <c r="G109" s="259"/>
      <c r="H109" s="262"/>
      <c r="I109" s="259"/>
      <c r="J109" s="268"/>
    </row>
    <row r="110" spans="1:14" ht="15" customHeight="1">
      <c r="A110" s="190"/>
      <c r="B110" s="71" t="s">
        <v>141</v>
      </c>
      <c r="C110" s="72"/>
      <c r="D110" s="72"/>
      <c r="E110" s="72"/>
      <c r="F110" s="72"/>
      <c r="G110" s="259"/>
      <c r="H110" s="262"/>
      <c r="I110" s="259"/>
      <c r="J110" s="268"/>
    </row>
    <row r="111" spans="1:14" ht="15" customHeight="1">
      <c r="A111" s="190"/>
      <c r="B111" s="71" t="s">
        <v>69</v>
      </c>
      <c r="C111" s="72"/>
      <c r="D111" s="72"/>
      <c r="E111" s="72"/>
      <c r="F111" s="72"/>
      <c r="G111" s="259"/>
      <c r="H111" s="262"/>
      <c r="I111" s="259"/>
      <c r="J111" s="268"/>
    </row>
    <row r="112" spans="1:14" ht="15" customHeight="1">
      <c r="A112" s="190"/>
      <c r="B112" s="71" t="s">
        <v>152</v>
      </c>
      <c r="C112" s="72"/>
      <c r="D112" s="72"/>
      <c r="E112" s="72"/>
      <c r="F112" s="72"/>
      <c r="G112" s="259"/>
      <c r="H112" s="262"/>
      <c r="I112" s="259"/>
      <c r="J112" s="268"/>
    </row>
    <row r="113" spans="1:10" ht="15" customHeight="1">
      <c r="A113" s="190"/>
      <c r="B113" s="71" t="s">
        <v>153</v>
      </c>
      <c r="C113" s="72"/>
      <c r="D113" s="72"/>
      <c r="E113" s="72"/>
      <c r="F113" s="72"/>
      <c r="G113" s="259"/>
      <c r="H113" s="262"/>
      <c r="I113" s="259"/>
      <c r="J113" s="268"/>
    </row>
    <row r="114" spans="1:10" ht="15" customHeight="1">
      <c r="A114" s="190"/>
      <c r="B114" s="71" t="s">
        <v>154</v>
      </c>
      <c r="C114" s="72"/>
      <c r="D114" s="72"/>
      <c r="E114" s="72"/>
      <c r="F114" s="72"/>
      <c r="G114" s="259"/>
      <c r="H114" s="262"/>
      <c r="I114" s="259"/>
      <c r="J114" s="268"/>
    </row>
    <row r="115" spans="1:10" ht="15" customHeight="1">
      <c r="A115" s="190"/>
      <c r="B115" s="71" t="s">
        <v>155</v>
      </c>
      <c r="C115" s="72"/>
      <c r="D115" s="72"/>
      <c r="E115" s="72"/>
      <c r="F115" s="72"/>
      <c r="G115" s="259"/>
      <c r="H115" s="262"/>
      <c r="I115" s="259"/>
      <c r="J115" s="268"/>
    </row>
    <row r="116" spans="1:10" ht="15" customHeight="1">
      <c r="A116" s="193"/>
      <c r="B116" s="113" t="s">
        <v>159</v>
      </c>
      <c r="C116" s="104"/>
      <c r="D116" s="104"/>
      <c r="E116" s="104"/>
      <c r="F116" s="104"/>
      <c r="G116" s="272"/>
      <c r="H116" s="273"/>
      <c r="I116" s="272"/>
      <c r="J116" s="275"/>
    </row>
    <row r="117" spans="1:10" ht="15" customHeight="1">
      <c r="A117" s="190"/>
      <c r="B117" s="71"/>
      <c r="C117" s="72"/>
      <c r="D117" s="72"/>
      <c r="E117" s="72"/>
      <c r="F117" s="72"/>
      <c r="G117" s="26"/>
      <c r="H117" s="28"/>
      <c r="I117" s="26"/>
      <c r="J117" s="191"/>
    </row>
    <row r="118" spans="1:10" ht="15" customHeight="1">
      <c r="A118" s="192" t="s">
        <v>312</v>
      </c>
      <c r="B118" s="112" t="s">
        <v>156</v>
      </c>
      <c r="C118" s="102"/>
      <c r="D118" s="102"/>
      <c r="E118" s="102"/>
      <c r="F118" s="102"/>
      <c r="G118" s="258" t="s">
        <v>7</v>
      </c>
      <c r="H118" s="261">
        <v>1</v>
      </c>
      <c r="I118" s="258"/>
      <c r="J118" s="267">
        <f>H118*I118</f>
        <v>0</v>
      </c>
    </row>
    <row r="119" spans="1:10" ht="15" customHeight="1">
      <c r="A119" s="190"/>
      <c r="B119" s="71" t="s">
        <v>157</v>
      </c>
      <c r="C119" s="72"/>
      <c r="D119" s="72"/>
      <c r="E119" s="72"/>
      <c r="F119" s="72"/>
      <c r="G119" s="259"/>
      <c r="H119" s="262"/>
      <c r="I119" s="259"/>
      <c r="J119" s="268"/>
    </row>
    <row r="120" spans="1:10" ht="15" customHeight="1">
      <c r="A120" s="190"/>
      <c r="B120" s="71" t="s">
        <v>158</v>
      </c>
      <c r="C120" s="72"/>
      <c r="D120" s="72"/>
      <c r="E120" s="72"/>
      <c r="F120" s="72"/>
      <c r="G120" s="259"/>
      <c r="H120" s="262"/>
      <c r="I120" s="259"/>
      <c r="J120" s="268"/>
    </row>
    <row r="121" spans="1:10" ht="15" customHeight="1">
      <c r="A121" s="193"/>
      <c r="B121" s="113" t="s">
        <v>323</v>
      </c>
      <c r="C121" s="104"/>
      <c r="D121" s="104"/>
      <c r="E121" s="104"/>
      <c r="F121" s="104"/>
      <c r="G121" s="272"/>
      <c r="H121" s="273"/>
      <c r="I121" s="272"/>
      <c r="J121" s="275"/>
    </row>
    <row r="122" spans="1:10" ht="15" customHeight="1">
      <c r="A122" s="190"/>
      <c r="B122" s="71"/>
      <c r="C122" s="72"/>
      <c r="D122" s="72"/>
      <c r="E122" s="72"/>
      <c r="F122" s="72"/>
      <c r="G122" s="26"/>
      <c r="H122" s="28"/>
      <c r="I122" s="26"/>
      <c r="J122" s="191"/>
    </row>
    <row r="123" spans="1:10" ht="15" customHeight="1">
      <c r="A123" s="192" t="s">
        <v>311</v>
      </c>
      <c r="B123" s="112" t="s">
        <v>64</v>
      </c>
      <c r="C123" s="102"/>
      <c r="D123" s="102"/>
      <c r="E123" s="102"/>
      <c r="F123" s="102"/>
      <c r="G123" s="258" t="s">
        <v>7</v>
      </c>
      <c r="H123" s="261">
        <v>1</v>
      </c>
      <c r="I123" s="258"/>
      <c r="J123" s="267">
        <f>H123*I123</f>
        <v>0</v>
      </c>
    </row>
    <row r="124" spans="1:10" ht="15" customHeight="1">
      <c r="A124" s="190"/>
      <c r="B124" s="71" t="s">
        <v>65</v>
      </c>
      <c r="C124" s="72"/>
      <c r="D124" s="72"/>
      <c r="E124" s="72"/>
      <c r="F124" s="72"/>
      <c r="G124" s="259"/>
      <c r="H124" s="262"/>
      <c r="I124" s="259"/>
      <c r="J124" s="268"/>
    </row>
    <row r="125" spans="1:10" ht="15" customHeight="1">
      <c r="A125" s="190"/>
      <c r="B125" s="71" t="s">
        <v>160</v>
      </c>
      <c r="C125" s="72"/>
      <c r="D125" s="72"/>
      <c r="E125" s="72"/>
      <c r="F125" s="72"/>
      <c r="G125" s="259"/>
      <c r="H125" s="262"/>
      <c r="I125" s="259"/>
      <c r="J125" s="268"/>
    </row>
    <row r="126" spans="1:10" ht="15" customHeight="1">
      <c r="A126" s="190"/>
      <c r="B126" s="71" t="s">
        <v>74</v>
      </c>
      <c r="C126" s="72"/>
      <c r="D126" s="72"/>
      <c r="E126" s="72"/>
      <c r="F126" s="72"/>
      <c r="G126" s="259"/>
      <c r="H126" s="262"/>
      <c r="I126" s="259"/>
      <c r="J126" s="268"/>
    </row>
    <row r="127" spans="1:10" ht="15" customHeight="1">
      <c r="A127" s="193"/>
      <c r="B127" s="113" t="s">
        <v>302</v>
      </c>
      <c r="C127" s="104"/>
      <c r="D127" s="104"/>
      <c r="E127" s="104"/>
      <c r="F127" s="104"/>
      <c r="G127" s="272"/>
      <c r="H127" s="273"/>
      <c r="I127" s="272"/>
      <c r="J127" s="275"/>
    </row>
    <row r="128" spans="1:10" ht="15" customHeight="1">
      <c r="A128" s="190"/>
      <c r="B128" s="71"/>
      <c r="C128" s="72"/>
      <c r="D128" s="72"/>
      <c r="E128" s="72"/>
      <c r="F128" s="72"/>
      <c r="G128" s="26"/>
      <c r="H128" s="28"/>
      <c r="I128" s="26"/>
      <c r="J128" s="191"/>
    </row>
    <row r="129" spans="1:16" ht="15" customHeight="1">
      <c r="A129" s="192" t="s">
        <v>310</v>
      </c>
      <c r="B129" s="112" t="s">
        <v>75</v>
      </c>
      <c r="C129" s="102"/>
      <c r="D129" s="102"/>
      <c r="E129" s="102"/>
      <c r="F129" s="102"/>
      <c r="G129" s="258" t="s">
        <v>7</v>
      </c>
      <c r="H129" s="261">
        <v>1</v>
      </c>
      <c r="I129" s="258"/>
      <c r="J129" s="267">
        <f>H129*I129</f>
        <v>0</v>
      </c>
    </row>
    <row r="130" spans="1:16" ht="15" customHeight="1">
      <c r="A130" s="190"/>
      <c r="B130" s="71" t="s">
        <v>76</v>
      </c>
      <c r="C130" s="72"/>
      <c r="D130" s="72"/>
      <c r="E130" s="72"/>
      <c r="F130" s="72"/>
      <c r="G130" s="259"/>
      <c r="H130" s="262"/>
      <c r="I130" s="259"/>
      <c r="J130" s="268"/>
    </row>
    <row r="131" spans="1:16" ht="15" customHeight="1">
      <c r="A131" s="190"/>
      <c r="B131" s="71" t="s">
        <v>77</v>
      </c>
      <c r="C131" s="72"/>
      <c r="D131" s="72"/>
      <c r="E131" s="72"/>
      <c r="F131" s="72"/>
      <c r="G131" s="259"/>
      <c r="H131" s="262"/>
      <c r="I131" s="259"/>
      <c r="J131" s="268"/>
    </row>
    <row r="132" spans="1:16" ht="15" customHeight="1">
      <c r="A132" s="193"/>
      <c r="B132" s="113" t="s">
        <v>171</v>
      </c>
      <c r="C132" s="104"/>
      <c r="D132" s="104"/>
      <c r="E132" s="104"/>
      <c r="F132" s="104"/>
      <c r="G132" s="272"/>
      <c r="H132" s="273"/>
      <c r="I132" s="272"/>
      <c r="J132" s="275"/>
    </row>
    <row r="133" spans="1:16" ht="15" customHeight="1" thickBot="1">
      <c r="A133" s="195"/>
      <c r="B133" s="201"/>
      <c r="C133" s="183"/>
      <c r="D133" s="183"/>
      <c r="E133" s="183"/>
      <c r="F133" s="183"/>
      <c r="G133" s="202"/>
      <c r="H133" s="203"/>
      <c r="I133" s="202"/>
      <c r="J133" s="204"/>
    </row>
    <row r="134" spans="1:16" ht="15" customHeight="1">
      <c r="A134" s="197"/>
      <c r="B134" s="270" t="s">
        <v>42</v>
      </c>
      <c r="C134" s="271"/>
      <c r="D134" s="271"/>
      <c r="E134" s="271"/>
      <c r="F134" s="278"/>
      <c r="G134" s="198"/>
      <c r="H134" s="198"/>
      <c r="I134" s="199"/>
      <c r="J134" s="200"/>
    </row>
    <row r="135" spans="1:16" ht="15" customHeight="1">
      <c r="A135" s="190"/>
      <c r="B135" s="76"/>
      <c r="C135" s="72"/>
      <c r="D135" s="72"/>
      <c r="E135" s="72"/>
      <c r="F135" s="72"/>
      <c r="G135" s="26"/>
      <c r="H135" s="28"/>
      <c r="I135" s="26"/>
      <c r="J135" s="191"/>
    </row>
    <row r="136" spans="1:16" ht="15" customHeight="1">
      <c r="A136" s="192" t="s">
        <v>309</v>
      </c>
      <c r="B136" s="112" t="s">
        <v>170</v>
      </c>
      <c r="C136" s="102"/>
      <c r="D136" s="102"/>
      <c r="E136" s="102"/>
      <c r="F136" s="102"/>
      <c r="G136" s="258" t="s">
        <v>7</v>
      </c>
      <c r="H136" s="261">
        <v>1</v>
      </c>
      <c r="I136" s="258"/>
      <c r="J136" s="267">
        <f>I136*H136</f>
        <v>0</v>
      </c>
      <c r="L136" s="70"/>
      <c r="M136" s="70"/>
      <c r="N136" s="70"/>
      <c r="O136" s="70"/>
      <c r="P136" s="70"/>
    </row>
    <row r="137" spans="1:16" ht="15" customHeight="1">
      <c r="A137" s="190"/>
      <c r="B137" s="306" t="s">
        <v>167</v>
      </c>
      <c r="C137" s="307"/>
      <c r="D137" s="307"/>
      <c r="E137" s="307"/>
      <c r="F137" s="308"/>
      <c r="G137" s="259"/>
      <c r="H137" s="262"/>
      <c r="I137" s="259"/>
      <c r="J137" s="268"/>
      <c r="L137" s="70"/>
      <c r="M137" s="70"/>
      <c r="N137" s="70"/>
      <c r="O137" s="70"/>
      <c r="P137" s="70"/>
    </row>
    <row r="138" spans="1:16" ht="15" customHeight="1">
      <c r="A138" s="190"/>
      <c r="B138" s="306" t="s">
        <v>168</v>
      </c>
      <c r="C138" s="307"/>
      <c r="D138" s="307"/>
      <c r="E138" s="307"/>
      <c r="F138" s="308"/>
      <c r="G138" s="259"/>
      <c r="H138" s="262"/>
      <c r="I138" s="259"/>
      <c r="J138" s="268"/>
      <c r="L138" s="70"/>
      <c r="M138" s="70"/>
      <c r="N138" s="70"/>
      <c r="O138" s="70"/>
      <c r="P138" s="70"/>
    </row>
    <row r="139" spans="1:16" ht="15" customHeight="1">
      <c r="A139" s="190"/>
      <c r="B139" s="280" t="s">
        <v>169</v>
      </c>
      <c r="C139" s="281"/>
      <c r="D139" s="72"/>
      <c r="E139" s="72"/>
      <c r="F139" s="72"/>
      <c r="G139" s="259"/>
      <c r="H139" s="262"/>
      <c r="I139" s="259"/>
      <c r="J139" s="268"/>
    </row>
    <row r="140" spans="1:16" ht="15" customHeight="1">
      <c r="A140" s="190"/>
      <c r="B140" s="80" t="s">
        <v>164</v>
      </c>
      <c r="C140" s="72"/>
      <c r="D140" s="72"/>
      <c r="E140" s="72"/>
      <c r="F140" s="72"/>
      <c r="G140" s="259"/>
      <c r="H140" s="262"/>
      <c r="I140" s="259"/>
      <c r="J140" s="268"/>
    </row>
    <row r="141" spans="1:16" ht="15" customHeight="1">
      <c r="A141" s="193"/>
      <c r="B141" s="113" t="s">
        <v>165</v>
      </c>
      <c r="C141" s="104"/>
      <c r="D141" s="104"/>
      <c r="E141" s="104"/>
      <c r="F141" s="104"/>
      <c r="G141" s="272"/>
      <c r="H141" s="273"/>
      <c r="I141" s="272"/>
      <c r="J141" s="275"/>
    </row>
    <row r="142" spans="1:16" ht="15" customHeight="1">
      <c r="A142" s="190"/>
      <c r="B142" s="72"/>
      <c r="C142" s="72"/>
      <c r="D142" s="72"/>
      <c r="E142" s="72"/>
      <c r="F142" s="72"/>
      <c r="G142" s="26"/>
      <c r="H142" s="26"/>
      <c r="I142" s="50"/>
      <c r="J142" s="205"/>
    </row>
    <row r="143" spans="1:16" ht="15" customHeight="1">
      <c r="A143" s="192" t="s">
        <v>307</v>
      </c>
      <c r="B143" s="107" t="s">
        <v>66</v>
      </c>
      <c r="C143" s="102"/>
      <c r="D143" s="102"/>
      <c r="E143" s="102"/>
      <c r="F143" s="102"/>
      <c r="G143" s="258" t="s">
        <v>7</v>
      </c>
      <c r="H143" s="261">
        <v>1</v>
      </c>
      <c r="I143" s="258"/>
      <c r="J143" s="267">
        <f>I143*H143</f>
        <v>0</v>
      </c>
    </row>
    <row r="144" spans="1:16" ht="15" customHeight="1">
      <c r="A144" s="190"/>
      <c r="B144" s="72" t="s">
        <v>114</v>
      </c>
      <c r="C144" s="72"/>
      <c r="D144" s="72"/>
      <c r="E144" s="72"/>
      <c r="F144" s="72"/>
      <c r="G144" s="259"/>
      <c r="H144" s="262"/>
      <c r="I144" s="259"/>
      <c r="J144" s="268"/>
    </row>
    <row r="145" spans="1:56" ht="15" customHeight="1">
      <c r="A145" s="190"/>
      <c r="B145" s="72" t="s">
        <v>142</v>
      </c>
      <c r="C145" s="72"/>
      <c r="D145" s="72"/>
      <c r="E145" s="72"/>
      <c r="F145" s="72"/>
      <c r="G145" s="259"/>
      <c r="H145" s="262"/>
      <c r="I145" s="259"/>
      <c r="J145" s="268"/>
    </row>
    <row r="146" spans="1:56" ht="15" customHeight="1">
      <c r="A146" s="193"/>
      <c r="B146" s="104" t="s">
        <v>143</v>
      </c>
      <c r="C146" s="104"/>
      <c r="D146" s="104"/>
      <c r="E146" s="104"/>
      <c r="F146" s="104"/>
      <c r="G146" s="272"/>
      <c r="H146" s="273"/>
      <c r="I146" s="272"/>
      <c r="J146" s="275"/>
    </row>
    <row r="147" spans="1:56" ht="15" customHeight="1">
      <c r="A147" s="190"/>
      <c r="B147" s="72"/>
      <c r="C147" s="72"/>
      <c r="D147" s="72"/>
      <c r="E147" s="72"/>
      <c r="F147" s="72"/>
      <c r="G147" s="26"/>
      <c r="H147" s="28"/>
      <c r="I147" s="26"/>
      <c r="J147" s="191"/>
    </row>
    <row r="148" spans="1:56" ht="15" customHeight="1">
      <c r="A148" s="192" t="s">
        <v>308</v>
      </c>
      <c r="B148" s="107" t="s">
        <v>163</v>
      </c>
      <c r="C148" s="102"/>
      <c r="D148" s="102"/>
      <c r="E148" s="102"/>
      <c r="F148" s="102"/>
      <c r="G148" s="258" t="s">
        <v>7</v>
      </c>
      <c r="H148" s="261">
        <v>1</v>
      </c>
      <c r="I148" s="258" t="s">
        <v>57</v>
      </c>
      <c r="J148" s="267"/>
    </row>
    <row r="149" spans="1:56" ht="15" customHeight="1">
      <c r="A149" s="193"/>
      <c r="B149" s="104" t="s">
        <v>67</v>
      </c>
      <c r="C149" s="104"/>
      <c r="D149" s="104"/>
      <c r="E149" s="104"/>
      <c r="F149" s="104"/>
      <c r="G149" s="272"/>
      <c r="H149" s="273"/>
      <c r="I149" s="272"/>
      <c r="J149" s="275"/>
    </row>
    <row r="150" spans="1:56" ht="15" customHeight="1">
      <c r="A150" s="190"/>
      <c r="B150" s="72"/>
      <c r="C150" s="72"/>
      <c r="D150" s="72"/>
      <c r="E150" s="72"/>
      <c r="F150" s="72"/>
      <c r="G150" s="26"/>
      <c r="H150" s="28"/>
      <c r="I150" s="26"/>
      <c r="J150" s="191"/>
    </row>
    <row r="151" spans="1:56" ht="15" customHeight="1">
      <c r="A151" s="190"/>
      <c r="B151" s="72"/>
      <c r="C151" s="72"/>
      <c r="D151" s="72"/>
      <c r="E151" s="72"/>
      <c r="F151" s="72"/>
      <c r="G151" s="26"/>
      <c r="H151" s="28"/>
      <c r="I151" s="26"/>
      <c r="J151" s="191"/>
    </row>
    <row r="152" spans="1:56" s="37" customFormat="1" ht="15" customHeight="1">
      <c r="A152" s="190"/>
      <c r="B152" s="72"/>
      <c r="C152" s="72"/>
      <c r="D152" s="72"/>
      <c r="E152" s="72"/>
      <c r="F152" s="72"/>
      <c r="G152" s="26"/>
      <c r="H152" s="28"/>
      <c r="I152" s="26"/>
      <c r="J152" s="191"/>
      <c r="K152" s="32"/>
      <c r="L152" s="33"/>
      <c r="M152" s="34"/>
      <c r="N152" s="33"/>
      <c r="O152" s="35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</row>
    <row r="153" spans="1:56" ht="15" customHeight="1">
      <c r="A153" s="190"/>
      <c r="B153" s="72"/>
      <c r="C153" s="72"/>
      <c r="D153" s="72"/>
      <c r="E153" s="72"/>
      <c r="F153" s="72"/>
      <c r="G153" s="26"/>
      <c r="H153" s="26"/>
      <c r="I153" s="27"/>
      <c r="J153" s="191"/>
    </row>
    <row r="154" spans="1:56" ht="15" customHeight="1">
      <c r="A154" s="190"/>
      <c r="B154" s="72"/>
      <c r="C154" s="72"/>
      <c r="D154" s="72"/>
      <c r="E154" s="72"/>
      <c r="F154" s="72"/>
      <c r="G154" s="26"/>
      <c r="H154" s="26"/>
      <c r="I154" s="27"/>
      <c r="J154" s="191"/>
    </row>
    <row r="155" spans="1:56" ht="15" customHeight="1">
      <c r="A155" s="206"/>
      <c r="B155" s="75"/>
      <c r="C155" s="75"/>
      <c r="D155" s="75"/>
      <c r="E155" s="75"/>
      <c r="F155" s="75"/>
      <c r="G155" s="29"/>
      <c r="H155" s="29"/>
      <c r="I155" s="30"/>
      <c r="J155" s="207"/>
    </row>
    <row r="156" spans="1:56" ht="15" customHeight="1">
      <c r="A156" s="176"/>
      <c r="B156" s="72"/>
      <c r="C156" s="140" t="str">
        <f>B71</f>
        <v>MACONNERIES</v>
      </c>
      <c r="D156" s="102"/>
      <c r="E156" s="102"/>
      <c r="F156" s="102"/>
      <c r="G156" s="84"/>
      <c r="H156" s="84"/>
      <c r="I156" s="98" t="s">
        <v>26</v>
      </c>
      <c r="J156" s="180">
        <f>SUM(J71:J155)</f>
        <v>0</v>
      </c>
    </row>
    <row r="157" spans="1:56" ht="15" customHeight="1">
      <c r="A157" s="176"/>
      <c r="B157" s="72"/>
      <c r="C157" s="123"/>
      <c r="D157" s="72"/>
      <c r="E157" s="72"/>
      <c r="F157" s="72"/>
      <c r="I157" s="133" t="s">
        <v>359</v>
      </c>
      <c r="J157" s="180">
        <f>J158-J156</f>
        <v>0</v>
      </c>
    </row>
    <row r="158" spans="1:56" ht="15" customHeight="1">
      <c r="A158" s="176"/>
      <c r="B158" s="72"/>
      <c r="C158" s="124"/>
      <c r="D158" s="104"/>
      <c r="E158" s="104"/>
      <c r="F158" s="104"/>
      <c r="G158" s="92"/>
      <c r="H158" s="92"/>
      <c r="I158" s="98" t="s">
        <v>48</v>
      </c>
      <c r="J158" s="180">
        <f>J156*1.2</f>
        <v>0</v>
      </c>
    </row>
    <row r="159" spans="1:56" ht="15" customHeight="1">
      <c r="A159" s="176"/>
      <c r="B159" s="72"/>
      <c r="C159" s="72"/>
      <c r="D159" s="72"/>
      <c r="E159" s="72"/>
      <c r="F159" s="72"/>
      <c r="I159" s="31"/>
      <c r="J159" s="162"/>
      <c r="N159" s="48"/>
      <c r="O159" s="60"/>
      <c r="P159" s="60"/>
      <c r="Q159" s="60"/>
      <c r="R159" s="60"/>
    </row>
    <row r="160" spans="1:56" ht="15" customHeight="1">
      <c r="A160" s="176"/>
      <c r="B160" s="72"/>
      <c r="C160" s="72"/>
      <c r="D160" s="72"/>
      <c r="E160" s="72"/>
      <c r="F160" s="72"/>
      <c r="I160" s="25"/>
      <c r="J160" s="162"/>
      <c r="N160" s="292"/>
      <c r="O160" s="292"/>
      <c r="P160" s="292"/>
      <c r="Q160" s="292"/>
      <c r="R160" s="292"/>
    </row>
    <row r="161" spans="1:18" ht="15" customHeight="1">
      <c r="A161" s="176"/>
      <c r="B161" s="72"/>
      <c r="C161" s="72"/>
      <c r="D161" s="72"/>
      <c r="E161" s="72"/>
      <c r="F161" s="72"/>
      <c r="I161" s="25"/>
      <c r="J161" s="162"/>
      <c r="N161" s="292"/>
      <c r="O161" s="292"/>
      <c r="P161" s="292"/>
      <c r="Q161" s="292"/>
      <c r="R161" s="292"/>
    </row>
    <row r="162" spans="1:18" ht="15" customHeight="1">
      <c r="A162" s="176"/>
      <c r="B162" s="72"/>
      <c r="C162" s="72"/>
      <c r="D162" s="72"/>
      <c r="E162" s="72"/>
      <c r="F162" s="72"/>
      <c r="I162" s="25"/>
      <c r="J162" s="162"/>
      <c r="N162" s="60"/>
      <c r="O162" s="62"/>
      <c r="P162" s="62"/>
      <c r="Q162" s="62"/>
      <c r="R162" s="62"/>
    </row>
    <row r="163" spans="1:18" ht="15" customHeight="1">
      <c r="A163" s="176"/>
      <c r="B163" s="72" t="s">
        <v>162</v>
      </c>
      <c r="C163" s="72"/>
      <c r="D163" s="72"/>
      <c r="E163" s="72"/>
      <c r="F163" s="72"/>
      <c r="I163" s="25"/>
      <c r="J163" s="162"/>
      <c r="N163" s="60"/>
      <c r="O163" s="62"/>
      <c r="P163" s="62"/>
      <c r="Q163" s="62"/>
      <c r="R163" s="62"/>
    </row>
    <row r="164" spans="1:18" ht="15" customHeight="1">
      <c r="A164" s="208"/>
      <c r="B164" s="104" t="s">
        <v>324</v>
      </c>
      <c r="C164" s="104"/>
      <c r="D164" s="104"/>
      <c r="E164" s="104"/>
      <c r="F164" s="104"/>
      <c r="G164" s="92"/>
      <c r="H164" s="92"/>
      <c r="I164" s="117"/>
      <c r="J164" s="209"/>
      <c r="N164" s="60"/>
      <c r="O164" s="62"/>
      <c r="P164" s="62"/>
      <c r="Q164" s="62"/>
      <c r="R164" s="62"/>
    </row>
    <row r="165" spans="1:18" ht="15" customHeight="1" thickBot="1">
      <c r="A165" s="210"/>
      <c r="B165" s="183"/>
      <c r="C165" s="183"/>
      <c r="D165" s="183"/>
      <c r="E165" s="183"/>
      <c r="F165" s="183"/>
      <c r="G165" s="167"/>
      <c r="H165" s="167"/>
      <c r="I165" s="211"/>
      <c r="J165" s="169"/>
      <c r="N165" s="60"/>
      <c r="O165" s="60"/>
      <c r="P165" s="60"/>
      <c r="Q165" s="60"/>
      <c r="R165" s="60"/>
    </row>
    <row r="166" spans="1:18" ht="15" customHeight="1">
      <c r="A166" s="197"/>
      <c r="B166" s="270" t="s">
        <v>25</v>
      </c>
      <c r="C166" s="271"/>
      <c r="D166" s="271"/>
      <c r="E166" s="271"/>
      <c r="F166" s="278"/>
      <c r="G166" s="198"/>
      <c r="H166" s="212"/>
      <c r="I166" s="199"/>
      <c r="J166" s="200"/>
    </row>
    <row r="167" spans="1:18" ht="15" customHeight="1">
      <c r="A167" s="190"/>
      <c r="B167" s="72"/>
      <c r="C167" s="72"/>
      <c r="D167" s="72"/>
      <c r="E167" s="72"/>
      <c r="F167" s="72"/>
      <c r="G167" s="26"/>
      <c r="H167" s="28"/>
      <c r="I167" s="27"/>
      <c r="J167" s="191"/>
    </row>
    <row r="168" spans="1:18" ht="15" customHeight="1">
      <c r="A168" s="213" t="s">
        <v>345</v>
      </c>
      <c r="B168" s="107" t="s">
        <v>172</v>
      </c>
      <c r="C168" s="102"/>
      <c r="D168" s="102"/>
      <c r="E168" s="102"/>
      <c r="F168" s="102"/>
      <c r="G168" s="258" t="s">
        <v>7</v>
      </c>
      <c r="H168" s="261">
        <v>1</v>
      </c>
      <c r="I168" s="264"/>
      <c r="J168" s="267">
        <f>H168*I168</f>
        <v>0</v>
      </c>
    </row>
    <row r="169" spans="1:18" ht="15" customHeight="1">
      <c r="A169" s="190"/>
      <c r="B169" s="72" t="s">
        <v>325</v>
      </c>
      <c r="C169" s="72"/>
      <c r="D169" s="72"/>
      <c r="E169" s="72"/>
      <c r="F169" s="72"/>
      <c r="G169" s="259"/>
      <c r="H169" s="262"/>
      <c r="I169" s="265"/>
      <c r="J169" s="268"/>
    </row>
    <row r="170" spans="1:18" ht="15" customHeight="1">
      <c r="A170" s="190"/>
      <c r="B170" s="72" t="s">
        <v>326</v>
      </c>
      <c r="C170" s="72"/>
      <c r="D170" s="72"/>
      <c r="E170" s="72"/>
      <c r="F170" s="72"/>
      <c r="G170" s="259"/>
      <c r="H170" s="262"/>
      <c r="I170" s="265"/>
      <c r="J170" s="268"/>
    </row>
    <row r="171" spans="1:18" ht="15" customHeight="1">
      <c r="A171" s="190"/>
      <c r="B171" s="72" t="s">
        <v>327</v>
      </c>
      <c r="C171" s="72"/>
      <c r="D171" s="72"/>
      <c r="E171" s="72"/>
      <c r="F171" s="72"/>
      <c r="G171" s="259"/>
      <c r="H171" s="262"/>
      <c r="I171" s="265"/>
      <c r="J171" s="268"/>
    </row>
    <row r="172" spans="1:18" ht="15" customHeight="1">
      <c r="A172" s="190"/>
      <c r="B172" s="72" t="s">
        <v>173</v>
      </c>
      <c r="C172" s="72"/>
      <c r="D172" s="72"/>
      <c r="E172" s="72"/>
      <c r="F172" s="72"/>
      <c r="G172" s="259"/>
      <c r="H172" s="262"/>
      <c r="I172" s="265"/>
      <c r="J172" s="268"/>
    </row>
    <row r="173" spans="1:18" ht="15" customHeight="1">
      <c r="A173" s="190"/>
      <c r="B173" s="72" t="s">
        <v>174</v>
      </c>
      <c r="C173" s="72"/>
      <c r="D173" s="72"/>
      <c r="E173" s="72"/>
      <c r="F173" s="73"/>
      <c r="G173" s="259"/>
      <c r="H173" s="262"/>
      <c r="I173" s="265"/>
      <c r="J173" s="268"/>
    </row>
    <row r="174" spans="1:18" ht="15" customHeight="1">
      <c r="A174" s="193"/>
      <c r="B174" s="104" t="s">
        <v>175</v>
      </c>
      <c r="C174" s="104"/>
      <c r="D174" s="104"/>
      <c r="E174" s="104"/>
      <c r="F174" s="109"/>
      <c r="G174" s="272"/>
      <c r="H174" s="273"/>
      <c r="I174" s="274"/>
      <c r="J174" s="275"/>
      <c r="L174" s="59"/>
    </row>
    <row r="175" spans="1:18" ht="15" customHeight="1">
      <c r="A175" s="190"/>
      <c r="B175" s="72"/>
      <c r="C175" s="72"/>
      <c r="D175" s="72"/>
      <c r="E175" s="72"/>
      <c r="F175" s="73"/>
      <c r="G175" s="26"/>
      <c r="H175" s="28"/>
      <c r="I175" s="27"/>
      <c r="J175" s="191"/>
      <c r="L175" s="60"/>
    </row>
    <row r="176" spans="1:18" ht="15" customHeight="1">
      <c r="A176" s="213" t="s">
        <v>346</v>
      </c>
      <c r="B176" s="107" t="s">
        <v>177</v>
      </c>
      <c r="C176" s="102"/>
      <c r="D176" s="102"/>
      <c r="E176" s="102"/>
      <c r="F176" s="111"/>
      <c r="G176" s="258" t="s">
        <v>7</v>
      </c>
      <c r="H176" s="261">
        <v>1</v>
      </c>
      <c r="I176" s="264"/>
      <c r="J176" s="267">
        <f>H176*I176</f>
        <v>0</v>
      </c>
      <c r="L176" s="60"/>
    </row>
    <row r="177" spans="1:10" ht="14.1" customHeight="1">
      <c r="A177" s="190"/>
      <c r="B177" s="72" t="s">
        <v>178</v>
      </c>
      <c r="C177" s="72"/>
      <c r="D177" s="72"/>
      <c r="E177" s="72"/>
      <c r="F177" s="72"/>
      <c r="G177" s="259"/>
      <c r="H177" s="262"/>
      <c r="I177" s="265"/>
      <c r="J177" s="268"/>
    </row>
    <row r="178" spans="1:10" ht="14.1" customHeight="1">
      <c r="A178" s="190"/>
      <c r="B178" s="72" t="s">
        <v>328</v>
      </c>
      <c r="C178" s="72"/>
      <c r="D178" s="72"/>
      <c r="E178" s="72"/>
      <c r="F178" s="72"/>
      <c r="G178" s="259"/>
      <c r="H178" s="262"/>
      <c r="I178" s="265"/>
      <c r="J178" s="268"/>
    </row>
    <row r="179" spans="1:10" ht="14.1" customHeight="1">
      <c r="A179" s="190"/>
      <c r="B179" s="72" t="s">
        <v>176</v>
      </c>
      <c r="C179" s="72"/>
      <c r="D179" s="72"/>
      <c r="E179" s="72"/>
      <c r="F179" s="72"/>
      <c r="G179" s="259"/>
      <c r="H179" s="262"/>
      <c r="I179" s="265"/>
      <c r="J179" s="268"/>
    </row>
    <row r="180" spans="1:10" ht="14.1" customHeight="1">
      <c r="A180" s="193"/>
      <c r="B180" s="104" t="s">
        <v>329</v>
      </c>
      <c r="C180" s="104"/>
      <c r="D180" s="104"/>
      <c r="E180" s="104"/>
      <c r="F180" s="104"/>
      <c r="G180" s="272"/>
      <c r="H180" s="273"/>
      <c r="I180" s="274"/>
      <c r="J180" s="275"/>
    </row>
    <row r="181" spans="1:10" ht="14.1" customHeight="1">
      <c r="A181" s="190"/>
      <c r="B181" s="72"/>
      <c r="C181" s="72"/>
      <c r="D181" s="72"/>
      <c r="E181" s="72"/>
      <c r="F181" s="72"/>
      <c r="G181" s="26"/>
      <c r="H181" s="28"/>
      <c r="I181" s="27"/>
      <c r="J181" s="191"/>
    </row>
    <row r="182" spans="1:10" ht="14.1" customHeight="1">
      <c r="A182" s="213" t="s">
        <v>347</v>
      </c>
      <c r="B182" s="112" t="s">
        <v>72</v>
      </c>
      <c r="C182" s="102"/>
      <c r="D182" s="102"/>
      <c r="E182" s="102"/>
      <c r="F182" s="111"/>
      <c r="G182" s="258" t="s">
        <v>7</v>
      </c>
      <c r="H182" s="261">
        <v>1</v>
      </c>
      <c r="I182" s="264"/>
      <c r="J182" s="267">
        <f>I182*H182</f>
        <v>0</v>
      </c>
    </row>
    <row r="183" spans="1:10" ht="14.1" customHeight="1">
      <c r="A183" s="190"/>
      <c r="B183" s="72" t="s">
        <v>179</v>
      </c>
      <c r="C183" s="72"/>
      <c r="D183" s="72"/>
      <c r="E183" s="72"/>
      <c r="F183" s="72"/>
      <c r="G183" s="259"/>
      <c r="H183" s="262"/>
      <c r="I183" s="265"/>
      <c r="J183" s="268"/>
    </row>
    <row r="184" spans="1:10" ht="14.1" customHeight="1">
      <c r="A184" s="190"/>
      <c r="B184" s="72" t="s">
        <v>330</v>
      </c>
      <c r="C184" s="72"/>
      <c r="D184" s="72"/>
      <c r="E184" s="72"/>
      <c r="F184" s="72"/>
      <c r="G184" s="259"/>
      <c r="H184" s="262"/>
      <c r="I184" s="265"/>
      <c r="J184" s="268"/>
    </row>
    <row r="185" spans="1:10" ht="14.1" customHeight="1">
      <c r="A185" s="190"/>
      <c r="B185" s="72" t="s">
        <v>180</v>
      </c>
      <c r="C185" s="72"/>
      <c r="D185" s="72"/>
      <c r="E185" s="72"/>
      <c r="F185" s="72"/>
      <c r="G185" s="259"/>
      <c r="H185" s="262"/>
      <c r="I185" s="265"/>
      <c r="J185" s="268"/>
    </row>
    <row r="186" spans="1:10" ht="14.1" customHeight="1">
      <c r="A186" s="193"/>
      <c r="B186" s="104" t="s">
        <v>329</v>
      </c>
      <c r="C186" s="104"/>
      <c r="D186" s="104"/>
      <c r="E186" s="104"/>
      <c r="F186" s="104"/>
      <c r="G186" s="272"/>
      <c r="H186" s="273"/>
      <c r="I186" s="274"/>
      <c r="J186" s="275"/>
    </row>
    <row r="187" spans="1:10" ht="14.1" customHeight="1">
      <c r="A187" s="190"/>
      <c r="B187" s="71"/>
      <c r="C187" s="72"/>
      <c r="D187" s="72"/>
      <c r="E187" s="72"/>
      <c r="F187" s="73"/>
      <c r="G187" s="26"/>
      <c r="H187" s="28"/>
      <c r="I187" s="27"/>
      <c r="J187" s="191"/>
    </row>
    <row r="188" spans="1:10" ht="14.1" customHeight="1">
      <c r="A188" s="213" t="s">
        <v>348</v>
      </c>
      <c r="B188" s="112" t="s">
        <v>71</v>
      </c>
      <c r="C188" s="102"/>
      <c r="D188" s="102"/>
      <c r="E188" s="102"/>
      <c r="F188" s="111"/>
      <c r="G188" s="258" t="s">
        <v>7</v>
      </c>
      <c r="H188" s="261">
        <v>1</v>
      </c>
      <c r="I188" s="264"/>
      <c r="J188" s="267">
        <f>H188*I188</f>
        <v>0</v>
      </c>
    </row>
    <row r="189" spans="1:10" ht="14.1" customHeight="1">
      <c r="A189" s="190"/>
      <c r="B189" s="71" t="s">
        <v>331</v>
      </c>
      <c r="C189" s="72"/>
      <c r="D189" s="72"/>
      <c r="E189" s="72"/>
      <c r="F189" s="73"/>
      <c r="G189" s="259"/>
      <c r="H189" s="262"/>
      <c r="I189" s="265"/>
      <c r="J189" s="268"/>
    </row>
    <row r="190" spans="1:10" ht="14.1" customHeight="1">
      <c r="A190" s="190"/>
      <c r="B190" s="71" t="s">
        <v>183</v>
      </c>
      <c r="C190" s="72"/>
      <c r="D190" s="72"/>
      <c r="E190" s="72"/>
      <c r="F190" s="73"/>
      <c r="G190" s="259"/>
      <c r="H190" s="262"/>
      <c r="I190" s="265"/>
      <c r="J190" s="268"/>
    </row>
    <row r="191" spans="1:10" ht="14.1" customHeight="1">
      <c r="A191" s="190"/>
      <c r="B191" s="71" t="s">
        <v>181</v>
      </c>
      <c r="C191" s="72"/>
      <c r="D191" s="72"/>
      <c r="E191" s="72"/>
      <c r="F191" s="73"/>
      <c r="G191" s="259"/>
      <c r="H191" s="262"/>
      <c r="I191" s="265"/>
      <c r="J191" s="268"/>
    </row>
    <row r="192" spans="1:10" ht="14.1" customHeight="1">
      <c r="A192" s="193"/>
      <c r="B192" s="113" t="s">
        <v>68</v>
      </c>
      <c r="C192" s="104"/>
      <c r="D192" s="104"/>
      <c r="E192" s="104"/>
      <c r="F192" s="109"/>
      <c r="G192" s="272"/>
      <c r="H192" s="273"/>
      <c r="I192" s="274"/>
      <c r="J192" s="275"/>
    </row>
    <row r="193" spans="1:10" ht="14.1" customHeight="1">
      <c r="A193" s="190"/>
      <c r="B193" s="71"/>
      <c r="C193" s="72"/>
      <c r="D193" s="72"/>
      <c r="E193" s="72"/>
      <c r="F193" s="73"/>
      <c r="G193" s="26"/>
      <c r="H193" s="28"/>
      <c r="I193" s="27"/>
      <c r="J193" s="191"/>
    </row>
    <row r="194" spans="1:10" ht="14.1" customHeight="1">
      <c r="A194" s="213" t="s">
        <v>349</v>
      </c>
      <c r="B194" s="112" t="s">
        <v>107</v>
      </c>
      <c r="C194" s="102"/>
      <c r="D194" s="102"/>
      <c r="E194" s="102"/>
      <c r="F194" s="111"/>
      <c r="G194" s="258" t="s">
        <v>7</v>
      </c>
      <c r="H194" s="261">
        <v>1</v>
      </c>
      <c r="I194" s="264"/>
      <c r="J194" s="267">
        <f>H194*I194</f>
        <v>0</v>
      </c>
    </row>
    <row r="195" spans="1:10" ht="14.1" customHeight="1">
      <c r="A195" s="190"/>
      <c r="B195" s="71" t="s">
        <v>332</v>
      </c>
      <c r="C195" s="72"/>
      <c r="D195" s="72"/>
      <c r="E195" s="72"/>
      <c r="F195" s="73"/>
      <c r="G195" s="259"/>
      <c r="H195" s="262"/>
      <c r="I195" s="265"/>
      <c r="J195" s="268"/>
    </row>
    <row r="196" spans="1:10" ht="14.1" customHeight="1">
      <c r="A196" s="190"/>
      <c r="B196" s="72" t="s">
        <v>185</v>
      </c>
      <c r="C196" s="72"/>
      <c r="D196" s="72"/>
      <c r="E196" s="72"/>
      <c r="F196" s="73"/>
      <c r="G196" s="259"/>
      <c r="H196" s="262"/>
      <c r="I196" s="265"/>
      <c r="J196" s="268"/>
    </row>
    <row r="197" spans="1:10" ht="14.1" customHeight="1">
      <c r="A197" s="193"/>
      <c r="B197" s="91" t="s">
        <v>184</v>
      </c>
      <c r="C197" s="104"/>
      <c r="D197" s="104"/>
      <c r="E197" s="104"/>
      <c r="F197" s="109"/>
      <c r="G197" s="272"/>
      <c r="H197" s="273"/>
      <c r="I197" s="274"/>
      <c r="J197" s="275"/>
    </row>
    <row r="198" spans="1:10" ht="14.1" customHeight="1" thickBot="1">
      <c r="A198" s="195"/>
      <c r="B198" s="201"/>
      <c r="C198" s="183"/>
      <c r="D198" s="183"/>
      <c r="E198" s="183"/>
      <c r="F198" s="196"/>
      <c r="G198" s="202"/>
      <c r="H198" s="203"/>
      <c r="I198" s="214"/>
      <c r="J198" s="204"/>
    </row>
    <row r="199" spans="1:10" ht="14.1" customHeight="1">
      <c r="A199" s="197"/>
      <c r="B199" s="270" t="s">
        <v>25</v>
      </c>
      <c r="C199" s="271"/>
      <c r="D199" s="271"/>
      <c r="E199" s="271"/>
      <c r="F199" s="278"/>
      <c r="G199" s="198"/>
      <c r="H199" s="212"/>
      <c r="I199" s="199"/>
      <c r="J199" s="200"/>
    </row>
    <row r="200" spans="1:10" ht="14.1" customHeight="1">
      <c r="A200" s="190"/>
      <c r="B200" s="71"/>
      <c r="C200" s="72"/>
      <c r="D200" s="72"/>
      <c r="E200" s="72"/>
      <c r="F200" s="73"/>
      <c r="G200" s="26"/>
      <c r="H200" s="28"/>
      <c r="I200" s="27"/>
      <c r="J200" s="191"/>
    </row>
    <row r="201" spans="1:10" ht="14.1" customHeight="1">
      <c r="A201" s="213" t="s">
        <v>350</v>
      </c>
      <c r="B201" s="112" t="s">
        <v>70</v>
      </c>
      <c r="C201" s="102"/>
      <c r="D201" s="102"/>
      <c r="E201" s="102"/>
      <c r="F201" s="111"/>
      <c r="G201" s="258" t="s">
        <v>7</v>
      </c>
      <c r="H201" s="261">
        <v>1</v>
      </c>
      <c r="I201" s="264"/>
      <c r="J201" s="267">
        <f>H201*I201</f>
        <v>0</v>
      </c>
    </row>
    <row r="202" spans="1:10" ht="14.1" customHeight="1">
      <c r="A202" s="190"/>
      <c r="B202" s="257" t="s">
        <v>383</v>
      </c>
      <c r="C202" s="72"/>
      <c r="D202" s="72"/>
      <c r="E202" s="72"/>
      <c r="F202" s="73"/>
      <c r="G202" s="259"/>
      <c r="H202" s="262"/>
      <c r="I202" s="265"/>
      <c r="J202" s="268"/>
    </row>
    <row r="203" spans="1:10" ht="14.1" customHeight="1">
      <c r="A203" s="190"/>
      <c r="B203" s="71" t="s">
        <v>333</v>
      </c>
      <c r="C203" s="72"/>
      <c r="D203" s="72"/>
      <c r="E203" s="72"/>
      <c r="F203" s="73"/>
      <c r="G203" s="259"/>
      <c r="H203" s="262"/>
      <c r="I203" s="265"/>
      <c r="J203" s="268"/>
    </row>
    <row r="204" spans="1:10" ht="14.1" customHeight="1">
      <c r="A204" s="190"/>
      <c r="B204" s="72" t="s">
        <v>182</v>
      </c>
      <c r="C204" s="72"/>
      <c r="D204" s="72"/>
      <c r="E204" s="72"/>
      <c r="F204" s="72"/>
      <c r="G204" s="259"/>
      <c r="H204" s="262"/>
      <c r="I204" s="265"/>
      <c r="J204" s="268"/>
    </row>
    <row r="205" spans="1:10" ht="14.1" customHeight="1">
      <c r="A205" s="190"/>
      <c r="B205" s="72" t="s">
        <v>186</v>
      </c>
      <c r="C205" s="72"/>
      <c r="D205" s="72"/>
      <c r="E205" s="72"/>
      <c r="F205" s="72"/>
      <c r="G205" s="259"/>
      <c r="H205" s="262"/>
      <c r="I205" s="265"/>
      <c r="J205" s="268"/>
    </row>
    <row r="206" spans="1:10" ht="14.1" customHeight="1">
      <c r="A206" s="193"/>
      <c r="B206" s="104" t="s">
        <v>144</v>
      </c>
      <c r="C206" s="104"/>
      <c r="D206" s="104"/>
      <c r="E206" s="104"/>
      <c r="F206" s="104"/>
      <c r="G206" s="272"/>
      <c r="H206" s="273"/>
      <c r="I206" s="274"/>
      <c r="J206" s="275"/>
    </row>
    <row r="207" spans="1:10" ht="14.1" customHeight="1">
      <c r="A207" s="190"/>
      <c r="B207" s="72"/>
      <c r="C207" s="72"/>
      <c r="D207" s="72"/>
      <c r="E207" s="72"/>
      <c r="F207" s="72"/>
      <c r="G207" s="26"/>
      <c r="H207" s="28"/>
      <c r="I207" s="27"/>
      <c r="J207" s="191"/>
    </row>
    <row r="208" spans="1:10" ht="14.1" customHeight="1">
      <c r="A208" s="213" t="s">
        <v>351</v>
      </c>
      <c r="B208" s="107" t="s">
        <v>145</v>
      </c>
      <c r="C208" s="102"/>
      <c r="D208" s="102"/>
      <c r="E208" s="102"/>
      <c r="F208" s="102"/>
      <c r="G208" s="258" t="s">
        <v>7</v>
      </c>
      <c r="H208" s="261">
        <v>1</v>
      </c>
      <c r="I208" s="264"/>
      <c r="J208" s="267">
        <f>H208*I208</f>
        <v>0</v>
      </c>
    </row>
    <row r="209" spans="1:10" ht="15" customHeight="1">
      <c r="A209" s="190"/>
      <c r="B209" s="72" t="s">
        <v>223</v>
      </c>
      <c r="C209" s="72"/>
      <c r="D209" s="72"/>
      <c r="E209" s="72"/>
      <c r="F209" s="72"/>
      <c r="G209" s="259"/>
      <c r="H209" s="262"/>
      <c r="I209" s="265"/>
      <c r="J209" s="268"/>
    </row>
    <row r="210" spans="1:10" ht="15" customHeight="1">
      <c r="A210" s="190"/>
      <c r="B210" s="72" t="s">
        <v>224</v>
      </c>
      <c r="C210" s="72"/>
      <c r="D210" s="72"/>
      <c r="E210" s="72"/>
      <c r="F210" s="72"/>
      <c r="G210" s="259"/>
      <c r="H210" s="262"/>
      <c r="I210" s="265"/>
      <c r="J210" s="268"/>
    </row>
    <row r="211" spans="1:10" ht="15" customHeight="1">
      <c r="A211" s="190"/>
      <c r="B211" s="72" t="s">
        <v>189</v>
      </c>
      <c r="C211" s="72"/>
      <c r="D211" s="72"/>
      <c r="E211" s="72"/>
      <c r="F211" s="72"/>
      <c r="G211" s="259"/>
      <c r="H211" s="262"/>
      <c r="I211" s="265"/>
      <c r="J211" s="268"/>
    </row>
    <row r="212" spans="1:10" ht="15" customHeight="1">
      <c r="A212" s="190"/>
      <c r="B212" s="72" t="s">
        <v>73</v>
      </c>
      <c r="C212" s="72"/>
      <c r="D212" s="72"/>
      <c r="E212" s="72"/>
      <c r="F212" s="72"/>
      <c r="G212" s="259"/>
      <c r="H212" s="262"/>
      <c r="I212" s="265"/>
      <c r="J212" s="268"/>
    </row>
    <row r="213" spans="1:10" ht="15" customHeight="1">
      <c r="A213" s="190"/>
      <c r="B213" s="72" t="s">
        <v>188</v>
      </c>
      <c r="C213" s="72"/>
      <c r="D213" s="72"/>
      <c r="E213" s="72"/>
      <c r="F213" s="72"/>
      <c r="G213" s="259"/>
      <c r="H213" s="262"/>
      <c r="I213" s="265"/>
      <c r="J213" s="268"/>
    </row>
    <row r="214" spans="1:10" ht="15" customHeight="1">
      <c r="A214" s="193"/>
      <c r="B214" s="104" t="s">
        <v>317</v>
      </c>
      <c r="C214" s="104"/>
      <c r="D214" s="104"/>
      <c r="E214" s="104"/>
      <c r="F214" s="104"/>
      <c r="G214" s="272"/>
      <c r="H214" s="273"/>
      <c r="I214" s="274"/>
      <c r="J214" s="275"/>
    </row>
    <row r="215" spans="1:10" ht="15" customHeight="1">
      <c r="A215" s="190"/>
      <c r="B215" s="72"/>
      <c r="C215" s="72"/>
      <c r="D215" s="72"/>
      <c r="E215" s="72"/>
      <c r="F215" s="72"/>
      <c r="G215" s="26"/>
      <c r="H215" s="28"/>
      <c r="I215" s="27"/>
      <c r="J215" s="191"/>
    </row>
    <row r="216" spans="1:10" ht="15" customHeight="1">
      <c r="A216" s="213" t="s">
        <v>352</v>
      </c>
      <c r="B216" s="107" t="s">
        <v>115</v>
      </c>
      <c r="C216" s="102"/>
      <c r="D216" s="102"/>
      <c r="E216" s="102"/>
      <c r="F216" s="102"/>
      <c r="G216" s="258" t="s">
        <v>7</v>
      </c>
      <c r="H216" s="261">
        <v>1</v>
      </c>
      <c r="I216" s="264"/>
      <c r="J216" s="267">
        <f>H216*I216</f>
        <v>0</v>
      </c>
    </row>
    <row r="217" spans="1:10" ht="15" customHeight="1">
      <c r="A217" s="190"/>
      <c r="B217" s="280" t="s">
        <v>218</v>
      </c>
      <c r="C217" s="281"/>
      <c r="D217" s="72"/>
      <c r="E217" s="72"/>
      <c r="F217" s="72"/>
      <c r="G217" s="259"/>
      <c r="H217" s="262"/>
      <c r="I217" s="265"/>
      <c r="J217" s="268"/>
    </row>
    <row r="218" spans="1:10" ht="15" customHeight="1">
      <c r="A218" s="190"/>
      <c r="B218" s="80" t="s">
        <v>219</v>
      </c>
      <c r="C218" s="72"/>
      <c r="D218" s="72"/>
      <c r="E218" s="72"/>
      <c r="F218" s="72"/>
      <c r="G218" s="259"/>
      <c r="H218" s="262"/>
      <c r="I218" s="265"/>
      <c r="J218" s="268"/>
    </row>
    <row r="219" spans="1:10" ht="15" customHeight="1">
      <c r="A219" s="190"/>
      <c r="B219" s="72" t="s">
        <v>316</v>
      </c>
      <c r="C219" s="72"/>
      <c r="D219" s="72"/>
      <c r="E219" s="72"/>
      <c r="F219" s="72"/>
      <c r="G219" s="259"/>
      <c r="H219" s="262"/>
      <c r="I219" s="265"/>
      <c r="J219" s="268"/>
    </row>
    <row r="220" spans="1:10" ht="15" customHeight="1">
      <c r="A220" s="193"/>
      <c r="B220" s="104" t="s">
        <v>112</v>
      </c>
      <c r="C220" s="104"/>
      <c r="D220" s="104"/>
      <c r="E220" s="104"/>
      <c r="F220" s="104"/>
      <c r="G220" s="272"/>
      <c r="H220" s="273"/>
      <c r="I220" s="274"/>
      <c r="J220" s="275"/>
    </row>
    <row r="221" spans="1:10" ht="15" customHeight="1">
      <c r="A221" s="190"/>
      <c r="B221" s="72"/>
      <c r="C221" s="72"/>
      <c r="D221" s="72"/>
      <c r="E221" s="72"/>
      <c r="F221" s="72"/>
      <c r="G221" s="26"/>
      <c r="H221" s="28"/>
      <c r="I221" s="27"/>
      <c r="J221" s="191"/>
    </row>
    <row r="222" spans="1:10" ht="15" customHeight="1">
      <c r="A222" s="213" t="s">
        <v>353</v>
      </c>
      <c r="B222" s="107" t="s">
        <v>334</v>
      </c>
      <c r="C222" s="102"/>
      <c r="D222" s="102"/>
      <c r="E222" s="102"/>
      <c r="F222" s="102"/>
      <c r="G222" s="258" t="s">
        <v>7</v>
      </c>
      <c r="H222" s="261">
        <v>1</v>
      </c>
      <c r="I222" s="264"/>
      <c r="J222" s="267">
        <f>H222*I222</f>
        <v>0</v>
      </c>
    </row>
    <row r="223" spans="1:10" ht="15" customHeight="1">
      <c r="A223" s="190"/>
      <c r="B223" s="72" t="s">
        <v>190</v>
      </c>
      <c r="C223" s="72"/>
      <c r="D223" s="72"/>
      <c r="E223" s="72"/>
      <c r="F223" s="72"/>
      <c r="G223" s="259"/>
      <c r="H223" s="262"/>
      <c r="I223" s="265"/>
      <c r="J223" s="268"/>
    </row>
    <row r="224" spans="1:10" ht="15" customHeight="1">
      <c r="A224" s="190"/>
      <c r="B224" s="309" t="s">
        <v>191</v>
      </c>
      <c r="C224" s="292"/>
      <c r="D224" s="292"/>
      <c r="E224" s="292"/>
      <c r="F224" s="310"/>
      <c r="G224" s="259"/>
      <c r="H224" s="262"/>
      <c r="I224" s="265"/>
      <c r="J224" s="268"/>
    </row>
    <row r="225" spans="1:10" ht="15" customHeight="1">
      <c r="A225" s="190"/>
      <c r="B225" s="72" t="s">
        <v>192</v>
      </c>
      <c r="C225" s="72"/>
      <c r="D225" s="72"/>
      <c r="E225" s="72"/>
      <c r="F225" s="72"/>
      <c r="G225" s="259"/>
      <c r="H225" s="262"/>
      <c r="I225" s="265"/>
      <c r="J225" s="268"/>
    </row>
    <row r="226" spans="1:10" ht="15" customHeight="1">
      <c r="A226" s="190"/>
      <c r="B226" s="72" t="s">
        <v>187</v>
      </c>
      <c r="C226" s="72"/>
      <c r="D226" s="72"/>
      <c r="E226" s="72"/>
      <c r="F226" s="72"/>
      <c r="G226" s="259"/>
      <c r="H226" s="262"/>
      <c r="I226" s="265"/>
      <c r="J226" s="268"/>
    </row>
    <row r="227" spans="1:10" ht="15" customHeight="1">
      <c r="A227" s="193"/>
      <c r="B227" s="104" t="s">
        <v>315</v>
      </c>
      <c r="C227" s="104"/>
      <c r="D227" s="104"/>
      <c r="E227" s="104"/>
      <c r="F227" s="104"/>
      <c r="G227" s="272"/>
      <c r="H227" s="273"/>
      <c r="I227" s="274"/>
      <c r="J227" s="275"/>
    </row>
    <row r="228" spans="1:10" ht="15" customHeight="1">
      <c r="A228" s="190"/>
      <c r="B228" s="72"/>
      <c r="C228" s="72"/>
      <c r="D228" s="72"/>
      <c r="E228" s="72"/>
      <c r="F228" s="72"/>
      <c r="G228" s="26"/>
      <c r="H228" s="28"/>
      <c r="I228" s="27"/>
      <c r="J228" s="191"/>
    </row>
    <row r="229" spans="1:10" ht="15" customHeight="1">
      <c r="A229" s="190"/>
      <c r="B229" s="69" t="s">
        <v>299</v>
      </c>
      <c r="C229" s="72"/>
      <c r="D229" s="72"/>
      <c r="E229" s="72"/>
      <c r="F229" s="72"/>
      <c r="G229" s="26"/>
      <c r="H229" s="28"/>
      <c r="I229" s="27"/>
      <c r="J229" s="191"/>
    </row>
    <row r="230" spans="1:10" ht="15" customHeight="1" thickBot="1">
      <c r="A230" s="195"/>
      <c r="B230" s="215" t="s">
        <v>113</v>
      </c>
      <c r="C230" s="183"/>
      <c r="D230" s="183"/>
      <c r="E230" s="183"/>
      <c r="F230" s="183"/>
      <c r="G230" s="202"/>
      <c r="H230" s="203"/>
      <c r="I230" s="214"/>
      <c r="J230" s="204"/>
    </row>
    <row r="231" spans="1:10" ht="14.1" customHeight="1">
      <c r="A231" s="197"/>
      <c r="B231" s="270" t="s">
        <v>25</v>
      </c>
      <c r="C231" s="271"/>
      <c r="D231" s="271"/>
      <c r="E231" s="271"/>
      <c r="F231" s="278"/>
      <c r="G231" s="198"/>
      <c r="H231" s="212"/>
      <c r="I231" s="199"/>
      <c r="J231" s="200"/>
    </row>
    <row r="232" spans="1:10" ht="14.1" customHeight="1">
      <c r="A232" s="190"/>
      <c r="B232" s="71"/>
      <c r="C232" s="72"/>
      <c r="D232" s="72"/>
      <c r="E232" s="72"/>
      <c r="F232" s="73"/>
      <c r="G232" s="26"/>
      <c r="H232" s="28"/>
      <c r="I232" s="27"/>
      <c r="J232" s="191"/>
    </row>
    <row r="233" spans="1:10" ht="15" customHeight="1">
      <c r="A233" s="216" t="s">
        <v>354</v>
      </c>
      <c r="B233" s="107" t="s">
        <v>232</v>
      </c>
      <c r="C233" s="102"/>
      <c r="D233" s="102"/>
      <c r="E233" s="102"/>
      <c r="F233" s="102"/>
      <c r="G233" s="258" t="s">
        <v>7</v>
      </c>
      <c r="H233" s="261">
        <v>2</v>
      </c>
      <c r="I233" s="264"/>
      <c r="J233" s="267">
        <f>I233*H233</f>
        <v>0</v>
      </c>
    </row>
    <row r="234" spans="1:10" ht="15" customHeight="1">
      <c r="A234" s="217"/>
      <c r="B234" s="72" t="s">
        <v>233</v>
      </c>
      <c r="C234" s="72"/>
      <c r="D234" s="72"/>
      <c r="E234" s="72"/>
      <c r="F234" s="72"/>
      <c r="G234" s="259"/>
      <c r="H234" s="262"/>
      <c r="I234" s="265"/>
      <c r="J234" s="268"/>
    </row>
    <row r="235" spans="1:10" ht="15" customHeight="1">
      <c r="A235" s="190"/>
      <c r="B235" s="303" t="s">
        <v>199</v>
      </c>
      <c r="C235" s="304"/>
      <c r="D235" s="304"/>
      <c r="E235" s="304"/>
      <c r="F235" s="305"/>
      <c r="G235" s="259"/>
      <c r="H235" s="262"/>
      <c r="I235" s="265"/>
      <c r="J235" s="268"/>
    </row>
    <row r="236" spans="1:10" ht="15" customHeight="1">
      <c r="A236" s="190"/>
      <c r="B236" s="303" t="s">
        <v>193</v>
      </c>
      <c r="C236" s="304"/>
      <c r="D236" s="304"/>
      <c r="E236" s="304"/>
      <c r="F236" s="305"/>
      <c r="G236" s="259"/>
      <c r="H236" s="262"/>
      <c r="I236" s="265"/>
      <c r="J236" s="268"/>
    </row>
    <row r="237" spans="1:10" ht="15" customHeight="1">
      <c r="A237" s="190"/>
      <c r="B237" s="311" t="s">
        <v>194</v>
      </c>
      <c r="C237" s="312"/>
      <c r="D237" s="312"/>
      <c r="E237" s="64"/>
      <c r="F237" s="64"/>
      <c r="G237" s="259"/>
      <c r="H237" s="262"/>
      <c r="I237" s="265"/>
      <c r="J237" s="268"/>
    </row>
    <row r="238" spans="1:10" ht="15" customHeight="1">
      <c r="A238" s="190"/>
      <c r="B238" s="126" t="s">
        <v>197</v>
      </c>
      <c r="C238" s="72"/>
      <c r="D238" s="72"/>
      <c r="E238" s="72"/>
      <c r="F238" s="72"/>
      <c r="G238" s="259"/>
      <c r="H238" s="262"/>
      <c r="I238" s="265"/>
      <c r="J238" s="268"/>
    </row>
    <row r="239" spans="1:10" ht="15" customHeight="1">
      <c r="A239" s="190"/>
      <c r="B239" s="127" t="s">
        <v>196</v>
      </c>
      <c r="C239" s="72"/>
      <c r="D239" s="72"/>
      <c r="E239" s="72"/>
      <c r="F239" s="72"/>
      <c r="G239" s="259"/>
      <c r="H239" s="262"/>
      <c r="I239" s="265"/>
      <c r="J239" s="268"/>
    </row>
    <row r="240" spans="1:10" ht="15" customHeight="1">
      <c r="A240" s="190"/>
      <c r="B240" s="87" t="s">
        <v>195</v>
      </c>
      <c r="C240" s="72"/>
      <c r="D240" s="72"/>
      <c r="E240" s="72"/>
      <c r="F240" s="72"/>
      <c r="G240" s="259"/>
      <c r="H240" s="262"/>
      <c r="I240" s="265"/>
      <c r="J240" s="268"/>
    </row>
    <row r="241" spans="1:10" ht="15" customHeight="1">
      <c r="A241" s="193"/>
      <c r="B241" s="104" t="s">
        <v>198</v>
      </c>
      <c r="C241" s="128"/>
      <c r="D241" s="128"/>
      <c r="E241" s="104"/>
      <c r="F241" s="104"/>
      <c r="G241" s="272"/>
      <c r="H241" s="273"/>
      <c r="I241" s="274"/>
      <c r="J241" s="275"/>
    </row>
    <row r="242" spans="1:10" ht="15" customHeight="1">
      <c r="A242" s="190"/>
      <c r="B242" s="72"/>
      <c r="C242" s="74"/>
      <c r="D242" s="74"/>
      <c r="E242" s="72"/>
      <c r="F242" s="72"/>
      <c r="G242" s="26"/>
      <c r="H242" s="28"/>
      <c r="I242" s="27"/>
      <c r="J242" s="191"/>
    </row>
    <row r="243" spans="1:10" ht="15" customHeight="1">
      <c r="A243" s="213" t="s">
        <v>355</v>
      </c>
      <c r="B243" s="107" t="s">
        <v>220</v>
      </c>
      <c r="C243" s="102"/>
      <c r="D243" s="102"/>
      <c r="E243" s="102"/>
      <c r="F243" s="102"/>
      <c r="G243" s="258" t="s">
        <v>7</v>
      </c>
      <c r="H243" s="261">
        <v>2</v>
      </c>
      <c r="I243" s="264"/>
      <c r="J243" s="267">
        <f>I243*H243</f>
        <v>0</v>
      </c>
    </row>
    <row r="244" spans="1:10" ht="15" customHeight="1">
      <c r="A244" s="190"/>
      <c r="B244" s="72" t="s">
        <v>233</v>
      </c>
      <c r="C244" s="72"/>
      <c r="D244" s="72"/>
      <c r="E244" s="72"/>
      <c r="F244" s="72"/>
      <c r="G244" s="259"/>
      <c r="H244" s="262"/>
      <c r="I244" s="265"/>
      <c r="J244" s="268"/>
    </row>
    <row r="245" spans="1:10" ht="15" customHeight="1">
      <c r="A245" s="190"/>
      <c r="B245" s="129" t="s">
        <v>206</v>
      </c>
      <c r="C245" s="72"/>
      <c r="D245" s="72"/>
      <c r="E245" s="72"/>
      <c r="F245" s="72"/>
      <c r="G245" s="259"/>
      <c r="H245" s="262"/>
      <c r="I245" s="265"/>
      <c r="J245" s="268"/>
    </row>
    <row r="246" spans="1:10" ht="15" customHeight="1">
      <c r="A246" s="190"/>
      <c r="B246" s="55" t="s">
        <v>207</v>
      </c>
      <c r="C246" s="72"/>
      <c r="D246" s="72"/>
      <c r="E246" s="72"/>
      <c r="F246" s="72"/>
      <c r="G246" s="259"/>
      <c r="H246" s="262"/>
      <c r="I246" s="265"/>
      <c r="J246" s="268"/>
    </row>
    <row r="247" spans="1:10" ht="15" customHeight="1">
      <c r="A247" s="190"/>
      <c r="B247" s="55" t="s">
        <v>215</v>
      </c>
      <c r="C247" s="72"/>
      <c r="D247" s="72"/>
      <c r="E247" s="72"/>
      <c r="F247" s="72"/>
      <c r="G247" s="259"/>
      <c r="H247" s="262"/>
      <c r="I247" s="265"/>
      <c r="J247" s="268"/>
    </row>
    <row r="248" spans="1:10" ht="15" customHeight="1">
      <c r="A248" s="190"/>
      <c r="B248" s="55" t="s">
        <v>202</v>
      </c>
      <c r="C248" s="72"/>
      <c r="D248" s="72"/>
      <c r="E248" s="72"/>
      <c r="F248" s="72"/>
      <c r="G248" s="259"/>
      <c r="H248" s="262"/>
      <c r="I248" s="265"/>
      <c r="J248" s="268"/>
    </row>
    <row r="249" spans="1:10" ht="15" customHeight="1">
      <c r="A249" s="190"/>
      <c r="B249" s="55"/>
      <c r="C249" s="72"/>
      <c r="D249" s="72"/>
      <c r="E249" s="72"/>
      <c r="F249" s="72"/>
      <c r="G249" s="259"/>
      <c r="H249" s="262"/>
      <c r="I249" s="265"/>
      <c r="J249" s="268"/>
    </row>
    <row r="250" spans="1:10" ht="15" customHeight="1">
      <c r="A250" s="190"/>
      <c r="B250" s="77" t="s">
        <v>221</v>
      </c>
      <c r="C250" s="72"/>
      <c r="D250" s="72"/>
      <c r="E250" s="72"/>
      <c r="F250" s="72"/>
      <c r="G250" s="259"/>
      <c r="H250" s="262"/>
      <c r="I250" s="265"/>
      <c r="J250" s="268"/>
    </row>
    <row r="251" spans="1:10" ht="15" customHeight="1">
      <c r="A251" s="190"/>
      <c r="B251" s="130" t="s">
        <v>200</v>
      </c>
      <c r="C251" s="72"/>
      <c r="D251" s="72"/>
      <c r="E251" s="72"/>
      <c r="F251" s="72"/>
      <c r="G251" s="259"/>
      <c r="H251" s="262"/>
      <c r="I251" s="265"/>
      <c r="J251" s="268"/>
    </row>
    <row r="252" spans="1:10" ht="15" customHeight="1">
      <c r="A252" s="190"/>
      <c r="B252" s="55" t="s">
        <v>203</v>
      </c>
      <c r="C252" s="72"/>
      <c r="D252" s="72"/>
      <c r="E252" s="72"/>
      <c r="F252" s="72"/>
      <c r="G252" s="259"/>
      <c r="H252" s="262"/>
      <c r="I252" s="265"/>
      <c r="J252" s="268"/>
    </row>
    <row r="253" spans="1:10" ht="15" customHeight="1">
      <c r="A253" s="190"/>
      <c r="B253" s="55" t="s">
        <v>204</v>
      </c>
      <c r="C253" s="72"/>
      <c r="D253" s="72"/>
      <c r="E253" s="72"/>
      <c r="F253" s="72"/>
      <c r="G253" s="259"/>
      <c r="H253" s="262"/>
      <c r="I253" s="265"/>
      <c r="J253" s="268"/>
    </row>
    <row r="254" spans="1:10" ht="15" customHeight="1">
      <c r="A254" s="190"/>
      <c r="B254" s="55" t="s">
        <v>205</v>
      </c>
      <c r="C254" s="72"/>
      <c r="D254" s="72"/>
      <c r="E254" s="72"/>
      <c r="F254" s="72"/>
      <c r="G254" s="259"/>
      <c r="H254" s="262"/>
      <c r="I254" s="265"/>
      <c r="J254" s="268"/>
    </row>
    <row r="255" spans="1:10" ht="15" customHeight="1">
      <c r="A255" s="190"/>
      <c r="B255" s="55" t="s">
        <v>208</v>
      </c>
      <c r="C255" s="72"/>
      <c r="D255" s="72"/>
      <c r="E255" s="72"/>
      <c r="F255" s="72"/>
      <c r="G255" s="259"/>
      <c r="H255" s="262"/>
      <c r="I255" s="265"/>
      <c r="J255" s="268"/>
    </row>
    <row r="256" spans="1:10" ht="15" customHeight="1">
      <c r="A256" s="190"/>
      <c r="B256" s="55" t="s">
        <v>209</v>
      </c>
      <c r="C256" s="72"/>
      <c r="D256" s="72"/>
      <c r="E256" s="72"/>
      <c r="F256" s="72"/>
      <c r="G256" s="259"/>
      <c r="H256" s="262"/>
      <c r="I256" s="265"/>
      <c r="J256" s="268"/>
    </row>
    <row r="257" spans="1:10" ht="15" customHeight="1">
      <c r="A257" s="190"/>
      <c r="B257" s="55" t="s">
        <v>210</v>
      </c>
      <c r="C257" s="72"/>
      <c r="D257" s="72"/>
      <c r="E257" s="72"/>
      <c r="F257" s="72"/>
      <c r="G257" s="259"/>
      <c r="H257" s="262"/>
      <c r="I257" s="265"/>
      <c r="J257" s="268"/>
    </row>
    <row r="258" spans="1:10" ht="15" customHeight="1">
      <c r="A258" s="190"/>
      <c r="B258" s="55" t="s">
        <v>211</v>
      </c>
      <c r="C258" s="72"/>
      <c r="D258" s="72"/>
      <c r="E258" s="72"/>
      <c r="F258" s="72"/>
      <c r="G258" s="259"/>
      <c r="H258" s="262"/>
      <c r="I258" s="265"/>
      <c r="J258" s="268"/>
    </row>
    <row r="259" spans="1:10" ht="15" customHeight="1">
      <c r="A259" s="190"/>
      <c r="B259" s="55" t="s">
        <v>212</v>
      </c>
      <c r="C259" s="72"/>
      <c r="D259" s="72"/>
      <c r="E259" s="72"/>
      <c r="F259" s="72"/>
      <c r="G259" s="259"/>
      <c r="H259" s="262"/>
      <c r="I259" s="265"/>
      <c r="J259" s="268"/>
    </row>
    <row r="260" spans="1:10" ht="15" customHeight="1">
      <c r="A260" s="190"/>
      <c r="B260" s="131" t="s">
        <v>201</v>
      </c>
      <c r="C260" s="72"/>
      <c r="D260" s="72"/>
      <c r="E260" s="72"/>
      <c r="F260" s="72"/>
      <c r="G260" s="259"/>
      <c r="H260" s="262"/>
      <c r="I260" s="265"/>
      <c r="J260" s="268"/>
    </row>
    <row r="261" spans="1:10" ht="15" customHeight="1">
      <c r="A261" s="190"/>
      <c r="B261" s="72" t="s">
        <v>213</v>
      </c>
      <c r="C261" s="72"/>
      <c r="D261" s="72"/>
      <c r="E261" s="72"/>
      <c r="F261" s="72"/>
      <c r="G261" s="259"/>
      <c r="H261" s="262"/>
      <c r="I261" s="265"/>
      <c r="J261" s="268"/>
    </row>
    <row r="262" spans="1:10" ht="15" customHeight="1" thickBot="1">
      <c r="A262" s="195"/>
      <c r="B262" s="183" t="s">
        <v>214</v>
      </c>
      <c r="C262" s="183"/>
      <c r="D262" s="183"/>
      <c r="E262" s="183"/>
      <c r="F262" s="183"/>
      <c r="G262" s="260"/>
      <c r="H262" s="263"/>
      <c r="I262" s="266"/>
      <c r="J262" s="269"/>
    </row>
    <row r="263" spans="1:10" ht="15" customHeight="1">
      <c r="A263" s="197"/>
      <c r="B263" s="270" t="s">
        <v>25</v>
      </c>
      <c r="C263" s="271"/>
      <c r="D263" s="271"/>
      <c r="E263" s="271"/>
      <c r="F263" s="278"/>
      <c r="G263" s="198"/>
      <c r="H263" s="212"/>
      <c r="I263" s="199"/>
      <c r="J263" s="200"/>
    </row>
    <row r="264" spans="1:10" ht="15" customHeight="1">
      <c r="A264" s="190"/>
      <c r="B264" s="72"/>
      <c r="C264" s="72"/>
      <c r="D264" s="72"/>
      <c r="E264" s="72"/>
      <c r="F264" s="72"/>
      <c r="G264" s="26"/>
      <c r="H264" s="28"/>
      <c r="I264" s="27"/>
      <c r="J264" s="191"/>
    </row>
    <row r="265" spans="1:10" ht="15" customHeight="1">
      <c r="A265" s="213" t="s">
        <v>356</v>
      </c>
      <c r="B265" s="107" t="s">
        <v>217</v>
      </c>
      <c r="C265" s="102"/>
      <c r="D265" s="102"/>
      <c r="E265" s="102"/>
      <c r="F265" s="102"/>
      <c r="G265" s="258" t="s">
        <v>7</v>
      </c>
      <c r="H265" s="261">
        <v>1</v>
      </c>
      <c r="I265" s="264"/>
      <c r="J265" s="267">
        <f>I265*H265</f>
        <v>0</v>
      </c>
    </row>
    <row r="266" spans="1:10" ht="15" customHeight="1">
      <c r="A266" s="190"/>
      <c r="B266" s="72" t="s">
        <v>234</v>
      </c>
      <c r="C266" s="72"/>
      <c r="D266" s="72"/>
      <c r="E266" s="72"/>
      <c r="F266" s="72"/>
      <c r="G266" s="259"/>
      <c r="H266" s="262"/>
      <c r="I266" s="265"/>
      <c r="J266" s="268"/>
    </row>
    <row r="267" spans="1:10" ht="15" customHeight="1">
      <c r="A267" s="190"/>
      <c r="B267" s="129" t="s">
        <v>206</v>
      </c>
      <c r="C267" s="72"/>
      <c r="D267" s="72"/>
      <c r="E267" s="72"/>
      <c r="F267" s="72"/>
      <c r="G267" s="259"/>
      <c r="H267" s="262"/>
      <c r="I267" s="265"/>
      <c r="J267" s="268"/>
    </row>
    <row r="268" spans="1:10" ht="15" customHeight="1">
      <c r="A268" s="190"/>
      <c r="B268" s="55" t="s">
        <v>216</v>
      </c>
      <c r="C268" s="72"/>
      <c r="D268" s="72"/>
      <c r="E268" s="72"/>
      <c r="F268" s="72"/>
      <c r="G268" s="259"/>
      <c r="H268" s="262"/>
      <c r="I268" s="265"/>
      <c r="J268" s="268"/>
    </row>
    <row r="269" spans="1:10" ht="15" customHeight="1">
      <c r="A269" s="190"/>
      <c r="B269" s="55" t="s">
        <v>202</v>
      </c>
      <c r="C269" s="72"/>
      <c r="D269" s="72"/>
      <c r="E269" s="72"/>
      <c r="F269" s="72"/>
      <c r="G269" s="259"/>
      <c r="H269" s="262"/>
      <c r="I269" s="265"/>
      <c r="J269" s="268"/>
    </row>
    <row r="270" spans="1:10" ht="15" customHeight="1">
      <c r="A270" s="190"/>
      <c r="B270" s="130" t="s">
        <v>200</v>
      </c>
      <c r="C270" s="72"/>
      <c r="D270" s="72"/>
      <c r="E270" s="72"/>
      <c r="F270" s="72"/>
      <c r="G270" s="259"/>
      <c r="H270" s="262"/>
      <c r="I270" s="265"/>
      <c r="J270" s="268"/>
    </row>
    <row r="271" spans="1:10" ht="15" customHeight="1">
      <c r="A271" s="190"/>
      <c r="B271" s="55" t="s">
        <v>203</v>
      </c>
      <c r="C271" s="72"/>
      <c r="D271" s="72"/>
      <c r="E271" s="72"/>
      <c r="F271" s="72"/>
      <c r="G271" s="259"/>
      <c r="H271" s="262"/>
      <c r="I271" s="265"/>
      <c r="J271" s="268"/>
    </row>
    <row r="272" spans="1:10" ht="15" customHeight="1">
      <c r="A272" s="190"/>
      <c r="B272" s="55" t="s">
        <v>204</v>
      </c>
      <c r="C272" s="72"/>
      <c r="D272" s="72"/>
      <c r="E272" s="72"/>
      <c r="F272" s="72"/>
      <c r="G272" s="259"/>
      <c r="H272" s="262"/>
      <c r="I272" s="265"/>
      <c r="J272" s="268"/>
    </row>
    <row r="273" spans="1:10" ht="15" customHeight="1">
      <c r="A273" s="190"/>
      <c r="B273" s="55" t="s">
        <v>205</v>
      </c>
      <c r="C273" s="72"/>
      <c r="D273" s="72"/>
      <c r="E273" s="72"/>
      <c r="F273" s="72"/>
      <c r="G273" s="259"/>
      <c r="H273" s="262"/>
      <c r="I273" s="265"/>
      <c r="J273" s="268"/>
    </row>
    <row r="274" spans="1:10" ht="15" customHeight="1">
      <c r="A274" s="190"/>
      <c r="B274" s="55" t="s">
        <v>208</v>
      </c>
      <c r="C274" s="72"/>
      <c r="D274" s="72"/>
      <c r="E274" s="72"/>
      <c r="F274" s="72"/>
      <c r="G274" s="259"/>
      <c r="H274" s="262"/>
      <c r="I274" s="265"/>
      <c r="J274" s="268"/>
    </row>
    <row r="275" spans="1:10" ht="15" customHeight="1">
      <c r="A275" s="190"/>
      <c r="B275" s="55" t="s">
        <v>209</v>
      </c>
      <c r="C275" s="72"/>
      <c r="D275" s="72"/>
      <c r="E275" s="72"/>
      <c r="F275" s="72"/>
      <c r="G275" s="259"/>
      <c r="H275" s="262"/>
      <c r="I275" s="265"/>
      <c r="J275" s="268"/>
    </row>
    <row r="276" spans="1:10" ht="15" customHeight="1">
      <c r="A276" s="190"/>
      <c r="B276" s="55" t="s">
        <v>210</v>
      </c>
      <c r="C276" s="72"/>
      <c r="D276" s="72"/>
      <c r="E276" s="72"/>
      <c r="F276" s="72"/>
      <c r="G276" s="259"/>
      <c r="H276" s="262"/>
      <c r="I276" s="265"/>
      <c r="J276" s="268"/>
    </row>
    <row r="277" spans="1:10" ht="15" customHeight="1">
      <c r="A277" s="190"/>
      <c r="B277" s="55" t="s">
        <v>211</v>
      </c>
      <c r="C277" s="72"/>
      <c r="D277" s="72"/>
      <c r="E277" s="72"/>
      <c r="F277" s="72"/>
      <c r="G277" s="259"/>
      <c r="H277" s="262"/>
      <c r="I277" s="265"/>
      <c r="J277" s="268"/>
    </row>
    <row r="278" spans="1:10" ht="15" customHeight="1">
      <c r="A278" s="190"/>
      <c r="B278" s="55" t="s">
        <v>212</v>
      </c>
      <c r="C278" s="72"/>
      <c r="D278" s="72"/>
      <c r="E278" s="72"/>
      <c r="F278" s="72"/>
      <c r="G278" s="259"/>
      <c r="H278" s="262"/>
      <c r="I278" s="265"/>
      <c r="J278" s="268"/>
    </row>
    <row r="279" spans="1:10" ht="15" customHeight="1">
      <c r="A279" s="190"/>
      <c r="B279" s="131" t="s">
        <v>201</v>
      </c>
      <c r="C279" s="72"/>
      <c r="D279" s="72"/>
      <c r="E279" s="72"/>
      <c r="F279" s="72"/>
      <c r="G279" s="259"/>
      <c r="H279" s="262"/>
      <c r="I279" s="265"/>
      <c r="J279" s="268"/>
    </row>
    <row r="280" spans="1:10" ht="15" customHeight="1">
      <c r="A280" s="193"/>
      <c r="B280" s="104" t="s">
        <v>222</v>
      </c>
      <c r="C280" s="104"/>
      <c r="D280" s="104"/>
      <c r="E280" s="104"/>
      <c r="F280" s="104"/>
      <c r="G280" s="272"/>
      <c r="H280" s="273"/>
      <c r="I280" s="274"/>
      <c r="J280" s="275"/>
    </row>
    <row r="281" spans="1:10" ht="15" customHeight="1">
      <c r="A281" s="190"/>
      <c r="B281" s="72"/>
      <c r="C281" s="72"/>
      <c r="D281" s="72"/>
      <c r="E281" s="72"/>
      <c r="F281" s="72"/>
      <c r="G281" s="26"/>
      <c r="H281" s="28"/>
      <c r="I281" s="27"/>
      <c r="J281" s="191"/>
    </row>
    <row r="282" spans="1:10" ht="15" customHeight="1">
      <c r="A282" s="213" t="s">
        <v>357</v>
      </c>
      <c r="B282" s="107" t="s">
        <v>236</v>
      </c>
      <c r="C282" s="102"/>
      <c r="D282" s="102"/>
      <c r="E282" s="102"/>
      <c r="F282" s="102"/>
      <c r="G282" s="105"/>
      <c r="H282" s="116"/>
      <c r="I282" s="106"/>
      <c r="J282" s="194"/>
    </row>
    <row r="283" spans="1:10" ht="15" customHeight="1">
      <c r="A283" s="190"/>
      <c r="B283" s="72" t="s">
        <v>238</v>
      </c>
      <c r="C283" s="72"/>
      <c r="D283" s="72"/>
      <c r="E283" s="72"/>
      <c r="F283" s="72"/>
      <c r="G283" s="26"/>
      <c r="H283" s="28"/>
      <c r="I283" s="27"/>
      <c r="J283" s="191"/>
    </row>
    <row r="284" spans="1:10" ht="15" customHeight="1">
      <c r="A284" s="190"/>
      <c r="B284" s="72" t="s">
        <v>235</v>
      </c>
      <c r="C284" s="72"/>
      <c r="D284" s="72"/>
      <c r="E284" s="72"/>
      <c r="F284" s="72"/>
      <c r="G284" s="26"/>
      <c r="H284" s="28"/>
      <c r="I284" s="27"/>
      <c r="J284" s="191"/>
    </row>
    <row r="285" spans="1:10" ht="15" customHeight="1">
      <c r="A285" s="190"/>
      <c r="B285" s="72" t="s">
        <v>227</v>
      </c>
      <c r="C285" s="72"/>
      <c r="D285" s="72"/>
      <c r="E285" s="72"/>
      <c r="F285" s="72"/>
      <c r="G285" s="26"/>
      <c r="H285" s="28"/>
      <c r="I285" s="27"/>
      <c r="J285" s="191"/>
    </row>
    <row r="286" spans="1:10" ht="15" customHeight="1">
      <c r="A286" s="190"/>
      <c r="B286" s="72" t="s">
        <v>228</v>
      </c>
      <c r="C286" s="72"/>
      <c r="D286" s="72"/>
      <c r="E286" s="72"/>
      <c r="F286" s="72"/>
      <c r="G286" s="26"/>
      <c r="H286" s="28"/>
      <c r="I286" s="27"/>
      <c r="J286" s="191"/>
    </row>
    <row r="287" spans="1:10" ht="15" customHeight="1">
      <c r="A287" s="190"/>
      <c r="B287" s="72" t="s">
        <v>229</v>
      </c>
      <c r="C287" s="72"/>
      <c r="D287" s="72"/>
      <c r="E287" s="72"/>
      <c r="F287" s="72"/>
      <c r="G287" s="26"/>
      <c r="H287" s="28"/>
      <c r="I287" s="27"/>
      <c r="J287" s="191"/>
    </row>
    <row r="288" spans="1:10" ht="15" customHeight="1">
      <c r="A288" s="190"/>
      <c r="B288" s="72" t="s">
        <v>230</v>
      </c>
      <c r="C288" s="72"/>
      <c r="D288" s="72"/>
      <c r="E288" s="72"/>
      <c r="F288" s="72"/>
      <c r="G288" s="26"/>
      <c r="H288" s="28"/>
      <c r="I288" s="27"/>
      <c r="J288" s="191"/>
    </row>
    <row r="289" spans="1:10" ht="15" customHeight="1">
      <c r="A289" s="190"/>
      <c r="B289" s="72" t="s">
        <v>231</v>
      </c>
      <c r="C289" s="72"/>
      <c r="D289" s="72"/>
      <c r="E289" s="72"/>
      <c r="F289" s="72"/>
      <c r="G289" s="26"/>
      <c r="H289" s="28"/>
      <c r="I289" s="27"/>
      <c r="J289" s="191"/>
    </row>
    <row r="290" spans="1:10" ht="15" customHeight="1">
      <c r="A290" s="190"/>
      <c r="B290" s="55" t="s">
        <v>237</v>
      </c>
      <c r="C290" s="132" t="s">
        <v>146</v>
      </c>
      <c r="D290" s="101"/>
      <c r="E290" s="101"/>
      <c r="F290" s="101"/>
      <c r="G290" s="120" t="s">
        <v>7</v>
      </c>
      <c r="H290" s="125">
        <v>1</v>
      </c>
      <c r="I290" s="121"/>
      <c r="J290" s="189">
        <f>I290*H290</f>
        <v>0</v>
      </c>
    </row>
    <row r="291" spans="1:10" ht="15" customHeight="1">
      <c r="A291" s="190"/>
      <c r="B291" s="72"/>
      <c r="C291" s="132" t="s">
        <v>33</v>
      </c>
      <c r="D291" s="101"/>
      <c r="E291" s="101"/>
      <c r="F291" s="101"/>
      <c r="G291" s="120" t="s">
        <v>7</v>
      </c>
      <c r="H291" s="125">
        <v>1</v>
      </c>
      <c r="I291" s="121"/>
      <c r="J291" s="189">
        <f>I291*H291</f>
        <v>0</v>
      </c>
    </row>
    <row r="292" spans="1:10" ht="15" customHeight="1">
      <c r="A292" s="190"/>
      <c r="B292" s="122" t="s">
        <v>335</v>
      </c>
      <c r="C292" s="72"/>
      <c r="D292" s="72"/>
      <c r="E292" s="72"/>
      <c r="F292" s="72"/>
      <c r="G292" s="26"/>
      <c r="H292" s="28"/>
      <c r="I292" s="27"/>
      <c r="J292" s="191"/>
    </row>
    <row r="293" spans="1:10" ht="15" customHeight="1">
      <c r="A293" s="190" t="s">
        <v>314</v>
      </c>
      <c r="B293" s="122"/>
      <c r="C293" s="132" t="s">
        <v>32</v>
      </c>
      <c r="D293" s="101"/>
      <c r="E293" s="101"/>
      <c r="F293" s="101"/>
      <c r="G293" s="120" t="s">
        <v>7</v>
      </c>
      <c r="H293" s="125">
        <v>1</v>
      </c>
      <c r="I293" s="121"/>
      <c r="J293" s="189">
        <f>I293*H293</f>
        <v>0</v>
      </c>
    </row>
    <row r="294" spans="1:10" ht="15" customHeight="1" thickBot="1">
      <c r="A294" s="195"/>
      <c r="B294" s="218"/>
      <c r="C294" s="219" t="s">
        <v>33</v>
      </c>
      <c r="D294" s="220"/>
      <c r="E294" s="220"/>
      <c r="F294" s="220"/>
      <c r="G294" s="221" t="s">
        <v>7</v>
      </c>
      <c r="H294" s="222">
        <v>1</v>
      </c>
      <c r="I294" s="223"/>
      <c r="J294" s="224">
        <f>I294*H294</f>
        <v>0</v>
      </c>
    </row>
    <row r="295" spans="1:10" ht="15" customHeight="1">
      <c r="A295" s="197"/>
      <c r="B295" s="270" t="s">
        <v>25</v>
      </c>
      <c r="C295" s="271"/>
      <c r="D295" s="271"/>
      <c r="E295" s="271"/>
      <c r="F295" s="278"/>
      <c r="G295" s="198"/>
      <c r="H295" s="212"/>
      <c r="I295" s="199"/>
      <c r="J295" s="200"/>
    </row>
    <row r="296" spans="1:10" ht="15" customHeight="1">
      <c r="A296" s="190"/>
      <c r="B296" s="72"/>
      <c r="C296" s="72"/>
      <c r="D296" s="72"/>
      <c r="E296" s="72"/>
      <c r="F296" s="72"/>
      <c r="G296" s="26"/>
      <c r="H296" s="28"/>
      <c r="I296" s="27"/>
      <c r="J296" s="191"/>
    </row>
    <row r="297" spans="1:10" ht="15" customHeight="1">
      <c r="A297" s="213" t="s">
        <v>358</v>
      </c>
      <c r="B297" s="107" t="s">
        <v>225</v>
      </c>
      <c r="C297" s="102"/>
      <c r="D297" s="102"/>
      <c r="E297" s="102"/>
      <c r="F297" s="102"/>
      <c r="G297" s="258" t="s">
        <v>95</v>
      </c>
      <c r="H297" s="261">
        <v>3</v>
      </c>
      <c r="I297" s="264"/>
      <c r="J297" s="267">
        <f>I297*H297</f>
        <v>0</v>
      </c>
    </row>
    <row r="298" spans="1:10" ht="15" customHeight="1">
      <c r="A298" s="193"/>
      <c r="B298" s="104" t="s">
        <v>226</v>
      </c>
      <c r="C298" s="104"/>
      <c r="D298" s="104"/>
      <c r="E298" s="104"/>
      <c r="F298" s="104"/>
      <c r="G298" s="272"/>
      <c r="H298" s="273"/>
      <c r="I298" s="274"/>
      <c r="J298" s="275"/>
    </row>
    <row r="299" spans="1:10" ht="15" customHeight="1">
      <c r="A299" s="190"/>
      <c r="B299" s="72"/>
      <c r="C299" s="72"/>
      <c r="D299" s="72"/>
      <c r="E299" s="72"/>
      <c r="F299" s="72"/>
      <c r="G299" s="26"/>
      <c r="H299" s="28"/>
      <c r="I299" s="27"/>
      <c r="J299" s="191"/>
    </row>
    <row r="300" spans="1:10" ht="15" customHeight="1">
      <c r="A300" s="190"/>
      <c r="B300" s="72"/>
      <c r="C300" s="72"/>
      <c r="D300" s="72"/>
      <c r="E300" s="72"/>
      <c r="F300" s="72"/>
      <c r="G300" s="26"/>
      <c r="H300" s="28"/>
      <c r="I300" s="27"/>
      <c r="J300" s="191"/>
    </row>
    <row r="301" spans="1:10" ht="15" customHeight="1">
      <c r="A301" s="225"/>
      <c r="B301" s="72"/>
      <c r="C301" s="72"/>
      <c r="D301" s="72"/>
      <c r="E301" s="72"/>
      <c r="F301" s="72"/>
      <c r="G301" s="38"/>
      <c r="H301" s="38"/>
      <c r="I301" s="39"/>
      <c r="J301" s="226"/>
    </row>
    <row r="302" spans="1:10" ht="15" customHeight="1">
      <c r="A302" s="206"/>
      <c r="B302" s="75"/>
      <c r="C302" s="75"/>
      <c r="D302" s="75"/>
      <c r="E302" s="75"/>
      <c r="F302" s="75"/>
      <c r="G302" s="29"/>
      <c r="H302" s="29"/>
      <c r="I302" s="30"/>
      <c r="J302" s="207"/>
    </row>
    <row r="303" spans="1:10" ht="15" customHeight="1">
      <c r="A303" s="176"/>
      <c r="B303" s="72"/>
      <c r="C303" s="140" t="str">
        <f>B166</f>
        <v>MENUISERIES BOIS</v>
      </c>
      <c r="D303" s="102"/>
      <c r="E303" s="102"/>
      <c r="F303" s="102"/>
      <c r="G303" s="84"/>
      <c r="H303" s="84"/>
      <c r="I303" s="255" t="s">
        <v>50</v>
      </c>
      <c r="J303" s="180">
        <f>SUM(J166:J302)</f>
        <v>0</v>
      </c>
    </row>
    <row r="304" spans="1:10" ht="15" customHeight="1">
      <c r="A304" s="176"/>
      <c r="B304" s="72"/>
      <c r="C304" s="123"/>
      <c r="D304" s="72"/>
      <c r="E304" s="72"/>
      <c r="F304" s="72"/>
      <c r="I304" s="133" t="s">
        <v>359</v>
      </c>
      <c r="J304" s="180">
        <f>J305-J303</f>
        <v>0</v>
      </c>
    </row>
    <row r="305" spans="1:10" ht="15" customHeight="1">
      <c r="A305" s="176"/>
      <c r="B305" s="72"/>
      <c r="C305" s="124"/>
      <c r="D305" s="104"/>
      <c r="E305" s="104"/>
      <c r="F305" s="104"/>
      <c r="G305" s="92"/>
      <c r="H305" s="92"/>
      <c r="I305" s="133" t="s">
        <v>48</v>
      </c>
      <c r="J305" s="180">
        <f>J303*1.2</f>
        <v>0</v>
      </c>
    </row>
    <row r="306" spans="1:10" ht="15" customHeight="1">
      <c r="A306" s="176"/>
      <c r="B306" s="72"/>
      <c r="C306" s="72"/>
      <c r="D306" s="72"/>
      <c r="E306" s="72"/>
      <c r="F306" s="72"/>
      <c r="I306" s="25"/>
      <c r="J306" s="162"/>
    </row>
    <row r="307" spans="1:10" ht="15" customHeight="1">
      <c r="A307" s="176"/>
      <c r="B307" s="72"/>
      <c r="C307" s="72"/>
      <c r="D307" s="72"/>
      <c r="E307" s="72"/>
      <c r="F307" s="72"/>
      <c r="I307" s="25"/>
      <c r="J307" s="162"/>
    </row>
    <row r="308" spans="1:10" ht="15" customHeight="1">
      <c r="A308" s="176"/>
      <c r="B308" s="72"/>
      <c r="C308" s="72"/>
      <c r="D308" s="72"/>
      <c r="E308" s="72"/>
      <c r="F308" s="72"/>
      <c r="I308" s="25"/>
      <c r="J308" s="162"/>
    </row>
    <row r="309" spans="1:10" ht="15" customHeight="1">
      <c r="A309" s="176"/>
      <c r="B309" s="72"/>
      <c r="C309" s="72"/>
      <c r="D309" s="72"/>
      <c r="E309" s="72"/>
      <c r="F309" s="72"/>
      <c r="I309" s="25"/>
      <c r="J309" s="162"/>
    </row>
    <row r="310" spans="1:10" ht="15" customHeight="1">
      <c r="A310" s="176"/>
      <c r="B310" s="72"/>
      <c r="C310" s="72"/>
      <c r="D310" s="72"/>
      <c r="E310" s="72"/>
      <c r="F310" s="72"/>
      <c r="I310" s="25"/>
      <c r="J310" s="162"/>
    </row>
    <row r="311" spans="1:10" ht="15" customHeight="1">
      <c r="A311" s="176"/>
      <c r="B311" s="72"/>
      <c r="C311" s="72"/>
      <c r="D311" s="72"/>
      <c r="E311" s="72"/>
      <c r="F311" s="72"/>
      <c r="I311" s="25"/>
      <c r="J311" s="162"/>
    </row>
    <row r="312" spans="1:10" ht="15" customHeight="1">
      <c r="A312" s="176"/>
      <c r="B312" s="72"/>
      <c r="C312" s="72"/>
      <c r="D312" s="72"/>
      <c r="E312" s="72"/>
      <c r="F312" s="72"/>
      <c r="I312" s="25"/>
      <c r="J312" s="162"/>
    </row>
    <row r="313" spans="1:10" ht="15" customHeight="1">
      <c r="A313" s="176"/>
      <c r="B313" s="72"/>
      <c r="C313" s="72"/>
      <c r="D313" s="72"/>
      <c r="E313" s="72"/>
      <c r="F313" s="72"/>
      <c r="I313" s="25"/>
      <c r="J313" s="162"/>
    </row>
    <row r="314" spans="1:10" ht="15" customHeight="1">
      <c r="A314" s="176"/>
      <c r="B314" s="72"/>
      <c r="C314" s="72"/>
      <c r="D314" s="72"/>
      <c r="E314" s="72"/>
      <c r="F314" s="72"/>
      <c r="I314" s="25"/>
      <c r="J314" s="162"/>
    </row>
    <row r="315" spans="1:10" ht="15" customHeight="1">
      <c r="A315" s="176"/>
      <c r="B315" s="72"/>
      <c r="C315" s="72"/>
      <c r="D315" s="72"/>
      <c r="E315" s="72"/>
      <c r="F315" s="72"/>
      <c r="I315" s="25"/>
      <c r="J315" s="162"/>
    </row>
    <row r="316" spans="1:10" ht="15" customHeight="1">
      <c r="A316" s="176"/>
      <c r="B316" s="72"/>
      <c r="C316" s="72"/>
      <c r="D316" s="72"/>
      <c r="E316" s="72"/>
      <c r="F316" s="72"/>
      <c r="I316" s="25"/>
      <c r="J316" s="162"/>
    </row>
    <row r="317" spans="1:10" ht="15" customHeight="1">
      <c r="A317" s="176"/>
      <c r="B317" s="72"/>
      <c r="C317" s="72"/>
      <c r="D317" s="72"/>
      <c r="E317" s="72"/>
      <c r="F317" s="72"/>
      <c r="I317" s="25"/>
      <c r="J317" s="162"/>
    </row>
    <row r="318" spans="1:10" ht="15" customHeight="1">
      <c r="A318" s="176"/>
      <c r="B318" s="72"/>
      <c r="C318" s="72"/>
      <c r="D318" s="72"/>
      <c r="E318" s="72"/>
      <c r="F318" s="72"/>
      <c r="I318" s="25"/>
      <c r="J318" s="162"/>
    </row>
    <row r="319" spans="1:10" ht="15" customHeight="1">
      <c r="A319" s="176"/>
      <c r="B319" s="72"/>
      <c r="C319" s="72"/>
      <c r="D319" s="72"/>
      <c r="E319" s="72"/>
      <c r="F319" s="72"/>
      <c r="I319" s="25"/>
      <c r="J319" s="162"/>
    </row>
    <row r="320" spans="1:10" ht="15" customHeight="1">
      <c r="A320" s="176"/>
      <c r="B320" s="72"/>
      <c r="C320" s="72"/>
      <c r="D320" s="72"/>
      <c r="E320" s="72"/>
      <c r="F320" s="72"/>
      <c r="I320" s="25"/>
      <c r="J320" s="162"/>
    </row>
    <row r="321" spans="1:12" ht="15" customHeight="1">
      <c r="A321" s="176"/>
      <c r="B321" s="72"/>
      <c r="C321" s="72"/>
      <c r="D321" s="72"/>
      <c r="E321" s="72"/>
      <c r="F321" s="72"/>
      <c r="I321" s="25"/>
      <c r="J321" s="162"/>
    </row>
    <row r="322" spans="1:12" ht="15" customHeight="1">
      <c r="A322" s="176"/>
      <c r="B322" s="72"/>
      <c r="C322" s="72"/>
      <c r="D322" s="72"/>
      <c r="E322" s="72"/>
      <c r="F322" s="72"/>
      <c r="I322" s="25"/>
      <c r="J322" s="162"/>
    </row>
    <row r="323" spans="1:12" ht="15" customHeight="1">
      <c r="A323" s="176"/>
      <c r="B323" s="72"/>
      <c r="C323" s="72"/>
      <c r="D323" s="72"/>
      <c r="E323" s="72"/>
      <c r="F323" s="72"/>
      <c r="I323" s="25"/>
      <c r="J323" s="162"/>
    </row>
    <row r="324" spans="1:12" ht="15" customHeight="1">
      <c r="A324" s="176"/>
      <c r="B324" s="72"/>
      <c r="C324" s="72"/>
      <c r="D324" s="72"/>
      <c r="E324" s="72"/>
      <c r="F324" s="72"/>
      <c r="I324" s="25"/>
      <c r="J324" s="162"/>
    </row>
    <row r="325" spans="1:12" ht="15" customHeight="1">
      <c r="A325" s="176"/>
      <c r="B325" s="279"/>
      <c r="C325" s="279"/>
      <c r="D325" s="279"/>
      <c r="E325" s="279"/>
      <c r="F325" s="279"/>
      <c r="H325" s="63"/>
      <c r="J325" s="162"/>
    </row>
    <row r="326" spans="1:12" ht="15" customHeight="1" thickBot="1">
      <c r="A326" s="210"/>
      <c r="B326" s="183"/>
      <c r="C326" s="183"/>
      <c r="D326" s="183"/>
      <c r="E326" s="183"/>
      <c r="F326" s="183"/>
      <c r="G326" s="167"/>
      <c r="H326" s="227"/>
      <c r="I326" s="168"/>
      <c r="J326" s="169"/>
    </row>
    <row r="327" spans="1:12" ht="15" customHeight="1">
      <c r="A327" s="197"/>
      <c r="B327" s="270" t="s">
        <v>41</v>
      </c>
      <c r="C327" s="271"/>
      <c r="D327" s="271"/>
      <c r="E327" s="271"/>
      <c r="F327" s="278"/>
      <c r="G327" s="198"/>
      <c r="H327" s="212"/>
      <c r="I327" s="199"/>
      <c r="J327" s="200"/>
    </row>
    <row r="328" spans="1:12" ht="15" customHeight="1">
      <c r="A328" s="228"/>
      <c r="B328" s="71"/>
      <c r="C328" s="72"/>
      <c r="D328" s="72"/>
      <c r="E328" s="72"/>
      <c r="F328" s="72"/>
      <c r="G328" s="26"/>
      <c r="I328" s="27"/>
      <c r="J328" s="191"/>
      <c r="L328" s="54"/>
    </row>
    <row r="329" spans="1:12" ht="15" customHeight="1">
      <c r="A329" s="229" t="s">
        <v>360</v>
      </c>
      <c r="B329" s="293" t="s">
        <v>37</v>
      </c>
      <c r="C329" s="294"/>
      <c r="D329" s="294"/>
      <c r="E329" s="294"/>
      <c r="F329" s="295"/>
      <c r="G329" s="258" t="s">
        <v>1</v>
      </c>
      <c r="H329" s="258">
        <f>100+4.5*4</f>
        <v>118</v>
      </c>
      <c r="I329" s="264"/>
      <c r="J329" s="267">
        <f>H329*I329</f>
        <v>0</v>
      </c>
    </row>
    <row r="330" spans="1:12" ht="15" customHeight="1">
      <c r="A330" s="228"/>
      <c r="B330" s="299" t="s">
        <v>60</v>
      </c>
      <c r="C330" s="291"/>
      <c r="D330" s="291"/>
      <c r="E330" s="291"/>
      <c r="F330" s="300"/>
      <c r="G330" s="259"/>
      <c r="H330" s="259"/>
      <c r="I330" s="265"/>
      <c r="J330" s="268"/>
    </row>
    <row r="331" spans="1:12" ht="15" customHeight="1">
      <c r="A331" s="230"/>
      <c r="B331" s="296" t="s">
        <v>292</v>
      </c>
      <c r="C331" s="297"/>
      <c r="D331" s="297"/>
      <c r="E331" s="297"/>
      <c r="F331" s="298"/>
      <c r="G331" s="272"/>
      <c r="H331" s="272"/>
      <c r="I331" s="274"/>
      <c r="J331" s="275"/>
    </row>
    <row r="332" spans="1:12" ht="15" customHeight="1">
      <c r="A332" s="228"/>
      <c r="B332" s="71"/>
      <c r="C332" s="72"/>
      <c r="D332" s="72"/>
      <c r="E332" s="72"/>
      <c r="F332" s="73"/>
      <c r="G332" s="26"/>
      <c r="I332" s="27"/>
      <c r="J332" s="191"/>
    </row>
    <row r="333" spans="1:12" ht="15" customHeight="1">
      <c r="A333" s="228"/>
      <c r="B333" s="71"/>
      <c r="C333" s="72"/>
      <c r="D333" s="72"/>
      <c r="E333" s="72"/>
      <c r="F333" s="73"/>
      <c r="G333" s="26"/>
      <c r="I333" s="27"/>
      <c r="J333" s="191"/>
    </row>
    <row r="334" spans="1:12" ht="15" customHeight="1">
      <c r="A334" s="229" t="s">
        <v>361</v>
      </c>
      <c r="B334" s="293" t="s">
        <v>51</v>
      </c>
      <c r="C334" s="294"/>
      <c r="D334" s="294"/>
      <c r="E334" s="294"/>
      <c r="F334" s="295"/>
      <c r="G334" s="258" t="s">
        <v>7</v>
      </c>
      <c r="H334" s="261">
        <v>1</v>
      </c>
      <c r="I334" s="264"/>
      <c r="J334" s="267">
        <f>H334*I334</f>
        <v>0</v>
      </c>
    </row>
    <row r="335" spans="1:12" ht="15" customHeight="1">
      <c r="A335" s="228"/>
      <c r="B335" s="299" t="s">
        <v>59</v>
      </c>
      <c r="C335" s="291"/>
      <c r="D335" s="291"/>
      <c r="E335" s="291"/>
      <c r="F335" s="300"/>
      <c r="G335" s="259"/>
      <c r="H335" s="262"/>
      <c r="I335" s="265"/>
      <c r="J335" s="268"/>
    </row>
    <row r="336" spans="1:12" ht="15" customHeight="1">
      <c r="A336" s="230"/>
      <c r="B336" s="296" t="s">
        <v>36</v>
      </c>
      <c r="C336" s="297"/>
      <c r="D336" s="297"/>
      <c r="E336" s="297"/>
      <c r="F336" s="298"/>
      <c r="G336" s="272"/>
      <c r="H336" s="273"/>
      <c r="I336" s="274"/>
      <c r="J336" s="275"/>
    </row>
    <row r="337" spans="1:10" ht="15" customHeight="1">
      <c r="A337" s="228"/>
      <c r="B337" s="71"/>
      <c r="C337" s="72"/>
      <c r="D337" s="72"/>
      <c r="E337" s="72"/>
      <c r="F337" s="73"/>
      <c r="G337" s="26"/>
      <c r="I337" s="27"/>
      <c r="J337" s="191"/>
    </row>
    <row r="338" spans="1:10" ht="15" customHeight="1">
      <c r="A338" s="228"/>
      <c r="B338" s="71"/>
      <c r="C338" s="72"/>
      <c r="D338" s="72"/>
      <c r="E338" s="72"/>
      <c r="F338" s="73"/>
      <c r="G338" s="26"/>
      <c r="I338" s="27"/>
      <c r="J338" s="191"/>
    </row>
    <row r="339" spans="1:10" ht="17.100000000000001" customHeight="1">
      <c r="A339" s="229" t="s">
        <v>362</v>
      </c>
      <c r="B339" s="112" t="s">
        <v>61</v>
      </c>
      <c r="C339" s="102"/>
      <c r="D339" s="102"/>
      <c r="E339" s="102"/>
      <c r="F339" s="111"/>
      <c r="G339" s="258" t="s">
        <v>1</v>
      </c>
      <c r="H339" s="258">
        <v>427</v>
      </c>
      <c r="I339" s="264"/>
      <c r="J339" s="267">
        <f>H339*I339</f>
        <v>0</v>
      </c>
    </row>
    <row r="340" spans="1:10" ht="17.100000000000001" customHeight="1">
      <c r="A340" s="228"/>
      <c r="B340" s="71" t="s">
        <v>63</v>
      </c>
      <c r="C340" s="72"/>
      <c r="D340" s="72"/>
      <c r="E340" s="72"/>
      <c r="F340" s="73"/>
      <c r="G340" s="259"/>
      <c r="H340" s="259"/>
      <c r="I340" s="265"/>
      <c r="J340" s="268"/>
    </row>
    <row r="341" spans="1:10" ht="15" customHeight="1">
      <c r="A341" s="230"/>
      <c r="B341" s="113" t="s">
        <v>62</v>
      </c>
      <c r="C341" s="104"/>
      <c r="D341" s="104"/>
      <c r="E341" s="104"/>
      <c r="F341" s="109"/>
      <c r="G341" s="272"/>
      <c r="H341" s="272"/>
      <c r="I341" s="274"/>
      <c r="J341" s="275"/>
    </row>
    <row r="342" spans="1:10" ht="15" customHeight="1">
      <c r="A342" s="228"/>
      <c r="B342" s="71"/>
      <c r="C342" s="72"/>
      <c r="D342" s="72"/>
      <c r="E342" s="72"/>
      <c r="F342" s="73"/>
      <c r="G342" s="26"/>
      <c r="I342" s="27"/>
      <c r="J342" s="191"/>
    </row>
    <row r="343" spans="1:10" ht="15" customHeight="1">
      <c r="A343" s="229" t="s">
        <v>363</v>
      </c>
      <c r="B343" s="293" t="s">
        <v>103</v>
      </c>
      <c r="C343" s="294"/>
      <c r="D343" s="294"/>
      <c r="E343" s="294"/>
      <c r="F343" s="295"/>
      <c r="G343" s="258" t="s">
        <v>1</v>
      </c>
      <c r="H343" s="258">
        <v>360</v>
      </c>
      <c r="I343" s="264"/>
      <c r="J343" s="267">
        <f>H343*I343</f>
        <v>0</v>
      </c>
    </row>
    <row r="344" spans="1:10" ht="15" customHeight="1">
      <c r="A344" s="228"/>
      <c r="B344" s="72" t="s">
        <v>45</v>
      </c>
      <c r="C344" s="72"/>
      <c r="D344" s="72"/>
      <c r="E344" s="72"/>
      <c r="F344" s="72"/>
      <c r="G344" s="259"/>
      <c r="H344" s="259"/>
      <c r="I344" s="265"/>
      <c r="J344" s="268"/>
    </row>
    <row r="345" spans="1:10" ht="15" customHeight="1">
      <c r="A345" s="228"/>
      <c r="B345" s="299" t="s">
        <v>46</v>
      </c>
      <c r="C345" s="291"/>
      <c r="D345" s="291"/>
      <c r="E345" s="291"/>
      <c r="F345" s="300"/>
      <c r="G345" s="259"/>
      <c r="H345" s="259"/>
      <c r="I345" s="265"/>
      <c r="J345" s="268"/>
    </row>
    <row r="346" spans="1:10" ht="15" customHeight="1">
      <c r="A346" s="228"/>
      <c r="B346" s="299" t="s">
        <v>78</v>
      </c>
      <c r="C346" s="291"/>
      <c r="D346" s="291"/>
      <c r="E346" s="291"/>
      <c r="F346" s="300"/>
      <c r="G346" s="259"/>
      <c r="H346" s="259"/>
      <c r="I346" s="265"/>
      <c r="J346" s="268"/>
    </row>
    <row r="347" spans="1:10" ht="15" customHeight="1">
      <c r="A347" s="230"/>
      <c r="B347" s="113" t="s">
        <v>147</v>
      </c>
      <c r="C347" s="104"/>
      <c r="D347" s="104"/>
      <c r="E347" s="104"/>
      <c r="F347" s="109"/>
      <c r="G347" s="272"/>
      <c r="H347" s="272"/>
      <c r="I347" s="274"/>
      <c r="J347" s="275"/>
    </row>
    <row r="348" spans="1:10" ht="15" customHeight="1">
      <c r="A348" s="228"/>
      <c r="B348" s="71"/>
      <c r="C348" s="72"/>
      <c r="D348" s="72"/>
      <c r="E348" s="72"/>
      <c r="F348" s="73"/>
      <c r="G348" s="26"/>
      <c r="H348" s="26"/>
      <c r="I348" s="27"/>
      <c r="J348" s="191"/>
    </row>
    <row r="349" spans="1:10" ht="15" customHeight="1">
      <c r="A349" s="229" t="s">
        <v>364</v>
      </c>
      <c r="B349" s="293" t="s">
        <v>14</v>
      </c>
      <c r="C349" s="294"/>
      <c r="D349" s="294"/>
      <c r="E349" s="294"/>
      <c r="F349" s="295"/>
      <c r="G349" s="258" t="s">
        <v>1</v>
      </c>
      <c r="H349" s="258">
        <v>67</v>
      </c>
      <c r="I349" s="264"/>
      <c r="J349" s="267">
        <f>H349*I349</f>
        <v>0</v>
      </c>
    </row>
    <row r="350" spans="1:10" ht="15" customHeight="1">
      <c r="A350" s="230"/>
      <c r="B350" s="296" t="s">
        <v>148</v>
      </c>
      <c r="C350" s="297"/>
      <c r="D350" s="297"/>
      <c r="E350" s="297"/>
      <c r="F350" s="298"/>
      <c r="G350" s="272"/>
      <c r="H350" s="272"/>
      <c r="I350" s="274"/>
      <c r="J350" s="275"/>
    </row>
    <row r="351" spans="1:10" ht="107.25" customHeight="1" thickBot="1">
      <c r="A351" s="231"/>
      <c r="B351" s="183"/>
      <c r="C351" s="183"/>
      <c r="D351" s="183"/>
      <c r="E351" s="183"/>
      <c r="F351" s="196"/>
      <c r="G351" s="202"/>
      <c r="H351" s="202"/>
      <c r="I351" s="214"/>
      <c r="J351" s="204"/>
    </row>
    <row r="352" spans="1:10" ht="15" customHeight="1">
      <c r="A352" s="197"/>
      <c r="B352" s="270" t="s">
        <v>41</v>
      </c>
      <c r="C352" s="271"/>
      <c r="D352" s="271"/>
      <c r="E352" s="271"/>
      <c r="F352" s="278"/>
      <c r="G352" s="198"/>
      <c r="H352" s="212"/>
      <c r="I352" s="199"/>
      <c r="J352" s="200"/>
    </row>
    <row r="353" spans="1:10" ht="15" customHeight="1">
      <c r="A353" s="228"/>
      <c r="B353" s="72"/>
      <c r="C353" s="72"/>
      <c r="D353" s="72"/>
      <c r="E353" s="72"/>
      <c r="F353" s="73"/>
      <c r="G353" s="26"/>
      <c r="H353" s="26"/>
      <c r="I353" s="27"/>
      <c r="J353" s="191"/>
    </row>
    <row r="354" spans="1:10" ht="15" customHeight="1">
      <c r="A354" s="229" t="s">
        <v>365</v>
      </c>
      <c r="B354" s="293" t="s">
        <v>35</v>
      </c>
      <c r="C354" s="294"/>
      <c r="D354" s="294"/>
      <c r="E354" s="294"/>
      <c r="F354" s="295"/>
      <c r="G354" s="258" t="s">
        <v>1</v>
      </c>
      <c r="H354" s="258">
        <f>SUM(F360:F362)</f>
        <v>181</v>
      </c>
      <c r="I354" s="264"/>
      <c r="J354" s="267">
        <f>I354*H354</f>
        <v>0</v>
      </c>
    </row>
    <row r="355" spans="1:10" ht="15" customHeight="1">
      <c r="A355" s="228"/>
      <c r="B355" s="299" t="s">
        <v>23</v>
      </c>
      <c r="C355" s="291"/>
      <c r="D355" s="291"/>
      <c r="E355" s="291"/>
      <c r="F355" s="72"/>
      <c r="G355" s="259"/>
      <c r="H355" s="259"/>
      <c r="I355" s="265"/>
      <c r="J355" s="268"/>
    </row>
    <row r="356" spans="1:10" ht="15" customHeight="1">
      <c r="A356" s="228"/>
      <c r="B356" s="299" t="s">
        <v>24</v>
      </c>
      <c r="C356" s="291"/>
      <c r="D356" s="291"/>
      <c r="E356" s="291"/>
      <c r="F356" s="300"/>
      <c r="G356" s="259"/>
      <c r="H356" s="259"/>
      <c r="I356" s="265"/>
      <c r="J356" s="268"/>
    </row>
    <row r="357" spans="1:10" ht="15" customHeight="1">
      <c r="A357" s="228"/>
      <c r="B357" s="299" t="s">
        <v>49</v>
      </c>
      <c r="C357" s="291"/>
      <c r="D357" s="291"/>
      <c r="E357" s="291"/>
      <c r="F357" s="300"/>
      <c r="G357" s="259"/>
      <c r="H357" s="259"/>
      <c r="I357" s="265"/>
      <c r="J357" s="268"/>
    </row>
    <row r="358" spans="1:10" ht="15" customHeight="1">
      <c r="A358" s="228"/>
      <c r="B358" s="299" t="s">
        <v>10</v>
      </c>
      <c r="C358" s="291"/>
      <c r="D358" s="291"/>
      <c r="E358" s="291"/>
      <c r="F358" s="300"/>
      <c r="G358" s="259"/>
      <c r="H358" s="259"/>
      <c r="I358" s="265"/>
      <c r="J358" s="268"/>
    </row>
    <row r="359" spans="1:10" ht="15" customHeight="1">
      <c r="A359" s="228"/>
      <c r="B359" s="299" t="s">
        <v>149</v>
      </c>
      <c r="C359" s="291"/>
      <c r="D359" s="291"/>
      <c r="E359" s="291"/>
      <c r="F359" s="300"/>
      <c r="G359" s="259"/>
      <c r="H359" s="259"/>
      <c r="I359" s="265"/>
      <c r="J359" s="268"/>
    </row>
    <row r="360" spans="1:10" ht="15" customHeight="1">
      <c r="A360" s="228"/>
      <c r="B360" s="72"/>
      <c r="C360" s="132"/>
      <c r="D360" s="134" t="s">
        <v>150</v>
      </c>
      <c r="E360" s="101"/>
      <c r="F360" s="135">
        <v>24</v>
      </c>
      <c r="G360" s="259"/>
      <c r="H360" s="259"/>
      <c r="I360" s="265"/>
      <c r="J360" s="268"/>
    </row>
    <row r="361" spans="1:10" ht="15" customHeight="1">
      <c r="A361" s="228"/>
      <c r="B361" s="72"/>
      <c r="C361" s="132"/>
      <c r="D361" s="134" t="s">
        <v>289</v>
      </c>
      <c r="E361" s="96"/>
      <c r="F361" s="135">
        <v>85</v>
      </c>
      <c r="G361" s="259"/>
      <c r="H361" s="259"/>
      <c r="I361" s="265"/>
      <c r="J361" s="268"/>
    </row>
    <row r="362" spans="1:10" ht="15" customHeight="1">
      <c r="A362" s="230"/>
      <c r="B362" s="104"/>
      <c r="C362" s="132"/>
      <c r="D362" s="134" t="s">
        <v>40</v>
      </c>
      <c r="E362" s="101"/>
      <c r="F362" s="135">
        <f>4+68</f>
        <v>72</v>
      </c>
      <c r="G362" s="272"/>
      <c r="H362" s="272"/>
      <c r="I362" s="274"/>
      <c r="J362" s="275"/>
    </row>
    <row r="363" spans="1:10" ht="15" customHeight="1">
      <c r="A363" s="228"/>
      <c r="B363" s="72"/>
      <c r="C363" s="72"/>
      <c r="D363" s="66"/>
      <c r="E363" s="72"/>
      <c r="F363" s="63"/>
      <c r="G363" s="26"/>
      <c r="H363" s="26"/>
      <c r="I363" s="27"/>
      <c r="J363" s="191"/>
    </row>
    <row r="364" spans="1:10" ht="15" customHeight="1">
      <c r="A364" s="229" t="s">
        <v>366</v>
      </c>
      <c r="B364" s="293" t="s">
        <v>280</v>
      </c>
      <c r="C364" s="294"/>
      <c r="D364" s="294"/>
      <c r="E364" s="294"/>
      <c r="F364" s="295"/>
      <c r="G364" s="258" t="s">
        <v>1</v>
      </c>
      <c r="H364" s="258">
        <v>35</v>
      </c>
      <c r="I364" s="264"/>
      <c r="J364" s="267">
        <f>I364*H364</f>
        <v>0</v>
      </c>
    </row>
    <row r="365" spans="1:10" ht="15" customHeight="1">
      <c r="A365" s="228"/>
      <c r="B365" s="77" t="s">
        <v>281</v>
      </c>
      <c r="C365" s="77"/>
      <c r="D365" s="77"/>
      <c r="E365" s="77"/>
      <c r="F365" s="77"/>
      <c r="G365" s="259"/>
      <c r="H365" s="259"/>
      <c r="I365" s="265"/>
      <c r="J365" s="268"/>
    </row>
    <row r="366" spans="1:10" ht="15" customHeight="1">
      <c r="A366" s="230"/>
      <c r="B366" s="104" t="s">
        <v>336</v>
      </c>
      <c r="C366" s="104"/>
      <c r="D366" s="104"/>
      <c r="E366" s="104"/>
      <c r="F366" s="104"/>
      <c r="G366" s="272"/>
      <c r="H366" s="272"/>
      <c r="I366" s="274"/>
      <c r="J366" s="275"/>
    </row>
    <row r="367" spans="1:10" ht="15" customHeight="1">
      <c r="A367" s="228"/>
      <c r="B367" s="72"/>
      <c r="C367" s="72"/>
      <c r="D367" s="72"/>
      <c r="E367" s="72"/>
      <c r="F367" s="72"/>
      <c r="G367" s="26"/>
      <c r="H367" s="26"/>
      <c r="I367" s="27"/>
      <c r="J367" s="191"/>
    </row>
    <row r="368" spans="1:10" ht="15" customHeight="1">
      <c r="A368" s="229" t="s">
        <v>367</v>
      </c>
      <c r="B368" s="293" t="s">
        <v>301</v>
      </c>
      <c r="C368" s="294"/>
      <c r="D368" s="294"/>
      <c r="E368" s="294"/>
      <c r="F368" s="295"/>
      <c r="G368" s="258" t="s">
        <v>7</v>
      </c>
      <c r="H368" s="261">
        <v>1</v>
      </c>
      <c r="I368" s="264"/>
      <c r="J368" s="267">
        <f>I368*H368</f>
        <v>0</v>
      </c>
    </row>
    <row r="369" spans="1:10" ht="15" customHeight="1">
      <c r="A369" s="228"/>
      <c r="B369" s="299" t="s">
        <v>291</v>
      </c>
      <c r="C369" s="291"/>
      <c r="D369" s="291"/>
      <c r="E369" s="291"/>
      <c r="F369" s="300"/>
      <c r="G369" s="259"/>
      <c r="H369" s="262"/>
      <c r="I369" s="265"/>
      <c r="J369" s="268"/>
    </row>
    <row r="370" spans="1:10" ht="15" customHeight="1">
      <c r="A370" s="228"/>
      <c r="B370" s="72" t="s">
        <v>293</v>
      </c>
      <c r="C370" s="72"/>
      <c r="D370" s="72"/>
      <c r="E370" s="72"/>
      <c r="F370" s="72"/>
      <c r="G370" s="259"/>
      <c r="H370" s="262"/>
      <c r="I370" s="265"/>
      <c r="J370" s="268"/>
    </row>
    <row r="371" spans="1:10" ht="15" customHeight="1">
      <c r="A371" s="230"/>
      <c r="B371" s="104" t="s">
        <v>294</v>
      </c>
      <c r="C371" s="104"/>
      <c r="D371" s="104"/>
      <c r="E371" s="104"/>
      <c r="F371" s="104"/>
      <c r="G371" s="272"/>
      <c r="H371" s="273"/>
      <c r="I371" s="274"/>
      <c r="J371" s="275"/>
    </row>
    <row r="372" spans="1:10" ht="15" customHeight="1">
      <c r="A372" s="228"/>
      <c r="B372" s="72"/>
      <c r="C372" s="72"/>
      <c r="D372" s="72"/>
      <c r="E372" s="72"/>
      <c r="F372" s="72"/>
      <c r="G372" s="26"/>
      <c r="H372" s="26"/>
      <c r="I372" s="27"/>
      <c r="J372" s="191"/>
    </row>
    <row r="373" spans="1:10" ht="15" customHeight="1">
      <c r="A373" s="229" t="s">
        <v>368</v>
      </c>
      <c r="B373" s="293" t="s">
        <v>3</v>
      </c>
      <c r="C373" s="294"/>
      <c r="D373" s="294"/>
      <c r="E373" s="294"/>
      <c r="F373" s="102"/>
      <c r="G373" s="258" t="s">
        <v>1</v>
      </c>
      <c r="H373" s="258">
        <f>SUM(F377:F378)</f>
        <v>91</v>
      </c>
      <c r="I373" s="264"/>
      <c r="J373" s="267">
        <f>H373*I373</f>
        <v>0</v>
      </c>
    </row>
    <row r="374" spans="1:10" ht="15" customHeight="1">
      <c r="A374" s="228"/>
      <c r="B374" s="299" t="s">
        <v>8</v>
      </c>
      <c r="C374" s="291"/>
      <c r="D374" s="291"/>
      <c r="E374" s="291"/>
      <c r="F374" s="300"/>
      <c r="G374" s="259"/>
      <c r="H374" s="259"/>
      <c r="I374" s="265"/>
      <c r="J374" s="268"/>
    </row>
    <row r="375" spans="1:10" ht="15" customHeight="1">
      <c r="A375" s="228"/>
      <c r="B375" s="299" t="s">
        <v>239</v>
      </c>
      <c r="C375" s="291"/>
      <c r="D375" s="291"/>
      <c r="E375" s="291"/>
      <c r="F375" s="300"/>
      <c r="G375" s="259"/>
      <c r="H375" s="259"/>
      <c r="I375" s="265"/>
      <c r="J375" s="268"/>
    </row>
    <row r="376" spans="1:10" ht="15" customHeight="1">
      <c r="A376" s="228"/>
      <c r="B376" s="299" t="s">
        <v>11</v>
      </c>
      <c r="C376" s="291"/>
      <c r="D376" s="291"/>
      <c r="E376" s="291"/>
      <c r="F376" s="300"/>
      <c r="G376" s="259"/>
      <c r="H376" s="259"/>
      <c r="I376" s="265"/>
      <c r="J376" s="268"/>
    </row>
    <row r="377" spans="1:10" ht="15" customHeight="1">
      <c r="A377" s="228"/>
      <c r="B377" s="72"/>
      <c r="C377" s="301" t="s">
        <v>38</v>
      </c>
      <c r="D377" s="302"/>
      <c r="E377" s="302"/>
      <c r="F377" s="136">
        <v>26</v>
      </c>
      <c r="G377" s="259"/>
      <c r="H377" s="259"/>
      <c r="I377" s="265"/>
      <c r="J377" s="268"/>
    </row>
    <row r="378" spans="1:10" ht="15" customHeight="1">
      <c r="A378" s="230"/>
      <c r="B378" s="104"/>
      <c r="C378" s="301" t="s">
        <v>39</v>
      </c>
      <c r="D378" s="302"/>
      <c r="E378" s="302"/>
      <c r="F378" s="136">
        <v>65</v>
      </c>
      <c r="G378" s="272"/>
      <c r="H378" s="272"/>
      <c r="I378" s="274"/>
      <c r="J378" s="275"/>
    </row>
    <row r="379" spans="1:10" ht="15" customHeight="1">
      <c r="A379" s="228"/>
      <c r="B379" s="72"/>
      <c r="C379" s="66"/>
      <c r="D379" s="66"/>
      <c r="E379" s="66"/>
      <c r="F379" s="17"/>
      <c r="G379" s="26"/>
      <c r="H379" s="26"/>
      <c r="I379" s="27"/>
      <c r="J379" s="191"/>
    </row>
    <row r="380" spans="1:10" ht="15" customHeight="1">
      <c r="A380" s="229" t="s">
        <v>369</v>
      </c>
      <c r="B380" s="293" t="s">
        <v>300</v>
      </c>
      <c r="C380" s="294"/>
      <c r="D380" s="294"/>
      <c r="E380" s="294"/>
      <c r="F380" s="295"/>
      <c r="G380" s="258" t="s">
        <v>0</v>
      </c>
      <c r="H380" s="261">
        <v>1</v>
      </c>
      <c r="I380" s="264"/>
      <c r="J380" s="267">
        <f>I380*H380</f>
        <v>0</v>
      </c>
    </row>
    <row r="381" spans="1:10" ht="15" customHeight="1">
      <c r="A381" s="230"/>
      <c r="B381" s="113" t="s">
        <v>337</v>
      </c>
      <c r="C381" s="104"/>
      <c r="D381" s="104"/>
      <c r="E381" s="104"/>
      <c r="F381" s="104"/>
      <c r="G381" s="272"/>
      <c r="H381" s="273"/>
      <c r="I381" s="274"/>
      <c r="J381" s="275"/>
    </row>
    <row r="382" spans="1:10" ht="15" customHeight="1">
      <c r="A382" s="228"/>
      <c r="B382" s="71"/>
      <c r="C382" s="72"/>
      <c r="D382" s="72"/>
      <c r="E382" s="72"/>
      <c r="F382" s="72"/>
      <c r="G382" s="26"/>
      <c r="H382" s="28"/>
      <c r="I382" s="27"/>
      <c r="J382" s="191"/>
    </row>
    <row r="383" spans="1:10" ht="15" customHeight="1" thickBot="1">
      <c r="A383" s="246"/>
      <c r="B383" s="247"/>
      <c r="C383" s="220"/>
      <c r="D383" s="220"/>
      <c r="E383" s="220"/>
      <c r="F383" s="220"/>
      <c r="G383" s="221"/>
      <c r="H383" s="221"/>
      <c r="I383" s="223"/>
      <c r="J383" s="224"/>
    </row>
    <row r="384" spans="1:10" ht="15" customHeight="1">
      <c r="A384" s="197"/>
      <c r="B384" s="270" t="s">
        <v>41</v>
      </c>
      <c r="C384" s="271"/>
      <c r="D384" s="271"/>
      <c r="E384" s="271"/>
      <c r="F384" s="278"/>
      <c r="G384" s="198"/>
      <c r="H384" s="212"/>
      <c r="I384" s="199"/>
      <c r="J384" s="200"/>
    </row>
    <row r="385" spans="1:10" ht="15" customHeight="1">
      <c r="A385" s="228"/>
      <c r="B385" s="72"/>
      <c r="C385" s="72"/>
      <c r="D385" s="72"/>
      <c r="E385" s="72"/>
      <c r="F385" s="73"/>
      <c r="G385" s="26"/>
      <c r="H385" s="26"/>
      <c r="I385" s="27"/>
      <c r="J385" s="191"/>
    </row>
    <row r="386" spans="1:10" ht="15" customHeight="1">
      <c r="A386" s="232" t="s">
        <v>370</v>
      </c>
      <c r="B386" s="314" t="s">
        <v>47</v>
      </c>
      <c r="C386" s="315"/>
      <c r="D386" s="315"/>
      <c r="E386" s="315"/>
      <c r="F386" s="316"/>
      <c r="G386" s="120" t="s">
        <v>0</v>
      </c>
      <c r="H386" s="125">
        <v>1</v>
      </c>
      <c r="I386" s="121"/>
      <c r="J386" s="189">
        <f>H386*I386</f>
        <v>0</v>
      </c>
    </row>
    <row r="387" spans="1:10" ht="15" customHeight="1">
      <c r="A387" s="228"/>
      <c r="B387" s="77"/>
      <c r="C387" s="77"/>
      <c r="D387" s="77"/>
      <c r="E387" s="77"/>
      <c r="F387" s="77"/>
      <c r="G387" s="26"/>
      <c r="H387" s="28"/>
      <c r="I387" s="27"/>
      <c r="J387" s="191"/>
    </row>
    <row r="388" spans="1:10" ht="15" customHeight="1">
      <c r="A388" s="229" t="s">
        <v>371</v>
      </c>
      <c r="B388" s="148" t="s">
        <v>384</v>
      </c>
      <c r="C388" s="107"/>
      <c r="D388" s="107"/>
      <c r="E388" s="107"/>
      <c r="F388" s="107"/>
      <c r="G388" s="105"/>
      <c r="H388" s="116"/>
      <c r="I388" s="106"/>
      <c r="J388" s="194"/>
    </row>
    <row r="389" spans="1:10" ht="15" customHeight="1">
      <c r="A389" s="249"/>
      <c r="B389" s="107" t="s">
        <v>79</v>
      </c>
      <c r="C389" s="107"/>
      <c r="D389" s="107"/>
      <c r="E389" s="107"/>
      <c r="F389" s="107"/>
      <c r="G389" s="84"/>
      <c r="H389" s="248"/>
      <c r="I389" s="85"/>
      <c r="J389" s="250"/>
    </row>
    <row r="390" spans="1:10" ht="15" customHeight="1">
      <c r="A390" s="233"/>
      <c r="B390" s="77"/>
      <c r="C390" s="72"/>
      <c r="D390" s="67"/>
      <c r="E390" s="67" t="s">
        <v>80</v>
      </c>
      <c r="F390" s="72"/>
      <c r="G390" s="81" t="s">
        <v>95</v>
      </c>
      <c r="H390" s="83">
        <v>1</v>
      </c>
      <c r="I390" s="82"/>
      <c r="J390" s="256">
        <f>I390*H390</f>
        <v>0</v>
      </c>
    </row>
    <row r="391" spans="1:10" ht="15" customHeight="1">
      <c r="A391" s="233"/>
      <c r="B391" s="77"/>
      <c r="C391" s="72"/>
      <c r="D391" s="67"/>
      <c r="E391" s="67" t="s">
        <v>81</v>
      </c>
      <c r="F391" s="77"/>
      <c r="G391" s="81" t="s">
        <v>95</v>
      </c>
      <c r="H391" s="83">
        <v>1</v>
      </c>
      <c r="I391" s="82"/>
      <c r="J391" s="256">
        <f t="shared" ref="J391:J398" si="0">I391*H391</f>
        <v>0</v>
      </c>
    </row>
    <row r="392" spans="1:10" ht="15" customHeight="1">
      <c r="A392" s="233"/>
      <c r="B392" s="77"/>
      <c r="C392" s="77"/>
      <c r="D392" s="67"/>
      <c r="E392" s="67" t="s">
        <v>82</v>
      </c>
      <c r="F392" s="77"/>
      <c r="G392" s="81" t="s">
        <v>95</v>
      </c>
      <c r="H392" s="83">
        <v>1</v>
      </c>
      <c r="I392" s="82"/>
      <c r="J392" s="256">
        <f>I392*H392</f>
        <v>0</v>
      </c>
    </row>
    <row r="393" spans="1:10" ht="15" customHeight="1">
      <c r="A393" s="233"/>
      <c r="B393" s="77"/>
      <c r="C393" s="77"/>
      <c r="D393" s="67"/>
      <c r="E393" s="67" t="s">
        <v>83</v>
      </c>
      <c r="F393" s="77"/>
      <c r="G393" s="81" t="s">
        <v>95</v>
      </c>
      <c r="H393" s="83">
        <v>1</v>
      </c>
      <c r="I393" s="82"/>
      <c r="J393" s="256">
        <f t="shared" si="0"/>
        <v>0</v>
      </c>
    </row>
    <row r="394" spans="1:10" ht="15" customHeight="1">
      <c r="A394" s="233"/>
      <c r="B394" s="77"/>
      <c r="C394" s="77"/>
      <c r="D394" s="67"/>
      <c r="E394" s="67" t="s">
        <v>84</v>
      </c>
      <c r="F394" s="77"/>
      <c r="G394" s="81" t="s">
        <v>95</v>
      </c>
      <c r="H394" s="83">
        <v>4</v>
      </c>
      <c r="I394" s="82"/>
      <c r="J394" s="256">
        <f t="shared" si="0"/>
        <v>0</v>
      </c>
    </row>
    <row r="395" spans="1:10" ht="15" customHeight="1">
      <c r="A395" s="233"/>
      <c r="B395" s="77"/>
      <c r="C395" s="77"/>
      <c r="D395" s="67"/>
      <c r="E395" s="67" t="s">
        <v>85</v>
      </c>
      <c r="F395" s="77"/>
      <c r="G395" s="81" t="s">
        <v>95</v>
      </c>
      <c r="H395" s="83">
        <v>8</v>
      </c>
      <c r="I395" s="82"/>
      <c r="J395" s="256">
        <f t="shared" si="0"/>
        <v>0</v>
      </c>
    </row>
    <row r="396" spans="1:10" ht="15" customHeight="1">
      <c r="A396" s="233"/>
      <c r="B396" s="77"/>
      <c r="C396" s="77"/>
      <c r="D396" s="67"/>
      <c r="E396" s="67" t="s">
        <v>86</v>
      </c>
      <c r="F396" s="77"/>
      <c r="G396" s="81" t="s">
        <v>95</v>
      </c>
      <c r="H396" s="83">
        <v>4</v>
      </c>
      <c r="I396" s="82"/>
      <c r="J396" s="256">
        <f t="shared" si="0"/>
        <v>0</v>
      </c>
    </row>
    <row r="397" spans="1:10" ht="15" customHeight="1">
      <c r="A397" s="233"/>
      <c r="B397" s="77"/>
      <c r="C397" s="77"/>
      <c r="D397" s="67"/>
      <c r="E397" s="67" t="s">
        <v>87</v>
      </c>
      <c r="F397" s="77"/>
      <c r="G397" s="81" t="s">
        <v>95</v>
      </c>
      <c r="H397" s="83">
        <v>2</v>
      </c>
      <c r="I397" s="82"/>
      <c r="J397" s="256">
        <f t="shared" si="0"/>
        <v>0</v>
      </c>
    </row>
    <row r="398" spans="1:10" ht="15" customHeight="1">
      <c r="A398" s="251"/>
      <c r="B398" s="137"/>
      <c r="C398" s="137"/>
      <c r="D398" s="138"/>
      <c r="E398" s="138" t="s">
        <v>88</v>
      </c>
      <c r="F398" s="137"/>
      <c r="G398" s="81" t="s">
        <v>95</v>
      </c>
      <c r="H398" s="83">
        <v>1</v>
      </c>
      <c r="I398" s="82"/>
      <c r="J398" s="256">
        <f t="shared" si="0"/>
        <v>0</v>
      </c>
    </row>
    <row r="399" spans="1:10" ht="15" customHeight="1">
      <c r="A399" s="249"/>
      <c r="B399" s="107" t="s">
        <v>89</v>
      </c>
      <c r="C399" s="107"/>
      <c r="D399" s="139"/>
      <c r="E399" s="139"/>
      <c r="F399" s="107"/>
      <c r="G399" s="84"/>
      <c r="H399" s="248"/>
      <c r="I399" s="85"/>
      <c r="J399" s="250"/>
    </row>
    <row r="400" spans="1:10" ht="15" customHeight="1">
      <c r="A400" s="233"/>
      <c r="B400" s="77"/>
      <c r="C400" s="77"/>
      <c r="D400" s="67"/>
      <c r="E400" s="67" t="s">
        <v>84</v>
      </c>
      <c r="F400" s="77"/>
      <c r="G400" s="81" t="s">
        <v>95</v>
      </c>
      <c r="H400" s="83">
        <v>16</v>
      </c>
      <c r="I400" s="82"/>
      <c r="J400" s="256">
        <f>I400*H400</f>
        <v>0</v>
      </c>
    </row>
    <row r="401" spans="1:10" ht="15" customHeight="1">
      <c r="A401" s="233"/>
      <c r="B401" s="77"/>
      <c r="C401" s="77"/>
      <c r="D401" s="67"/>
      <c r="E401" s="67" t="s">
        <v>90</v>
      </c>
      <c r="F401" s="77"/>
      <c r="G401" s="81" t="s">
        <v>95</v>
      </c>
      <c r="H401" s="83">
        <v>2</v>
      </c>
      <c r="I401" s="82"/>
      <c r="J401" s="256">
        <f t="shared" ref="J401:J402" si="1">I401*H401</f>
        <v>0</v>
      </c>
    </row>
    <row r="402" spans="1:10" ht="15" customHeight="1">
      <c r="A402" s="251"/>
      <c r="B402" s="137"/>
      <c r="C402" s="137"/>
      <c r="D402" s="138"/>
      <c r="E402" s="138" t="s">
        <v>91</v>
      </c>
      <c r="F402" s="137"/>
      <c r="G402" s="81" t="s">
        <v>95</v>
      </c>
      <c r="H402" s="83">
        <v>4</v>
      </c>
      <c r="I402" s="82"/>
      <c r="J402" s="256">
        <f t="shared" si="1"/>
        <v>0</v>
      </c>
    </row>
    <row r="403" spans="1:10" ht="15" customHeight="1">
      <c r="A403" s="249"/>
      <c r="B403" s="107" t="s">
        <v>92</v>
      </c>
      <c r="C403" s="107"/>
      <c r="D403" s="139"/>
      <c r="E403" s="139"/>
      <c r="F403" s="107"/>
      <c r="G403" s="84"/>
      <c r="H403" s="248"/>
      <c r="I403" s="85"/>
      <c r="J403" s="250"/>
    </row>
    <row r="404" spans="1:10" ht="15" customHeight="1">
      <c r="A404" s="233"/>
      <c r="B404" s="77"/>
      <c r="C404" s="77"/>
      <c r="D404" s="67"/>
      <c r="E404" s="67" t="s">
        <v>93</v>
      </c>
      <c r="F404" s="77"/>
      <c r="G404" s="81" t="s">
        <v>2</v>
      </c>
      <c r="H404" s="83">
        <v>17</v>
      </c>
      <c r="I404" s="82"/>
      <c r="J404" s="256">
        <f>I404*H404</f>
        <v>0</v>
      </c>
    </row>
    <row r="405" spans="1:10" ht="15" customHeight="1">
      <c r="A405" s="233"/>
      <c r="B405" s="77"/>
      <c r="C405" s="77"/>
      <c r="D405" s="67"/>
      <c r="E405" s="67" t="s">
        <v>94</v>
      </c>
      <c r="F405" s="77"/>
      <c r="G405" s="81" t="s">
        <v>95</v>
      </c>
      <c r="H405" s="83">
        <v>2</v>
      </c>
      <c r="I405" s="82"/>
      <c r="J405" s="256">
        <f t="shared" ref="J405:J408" si="2">I405*H405</f>
        <v>0</v>
      </c>
    </row>
    <row r="406" spans="1:10" ht="15" customHeight="1">
      <c r="A406" s="233"/>
      <c r="B406" s="77"/>
      <c r="C406" s="77"/>
      <c r="D406" s="67"/>
      <c r="E406" s="67" t="s">
        <v>96</v>
      </c>
      <c r="F406" s="77"/>
      <c r="G406" s="81" t="s">
        <v>95</v>
      </c>
      <c r="H406" s="83">
        <v>2</v>
      </c>
      <c r="I406" s="82"/>
      <c r="J406" s="256">
        <f t="shared" si="2"/>
        <v>0</v>
      </c>
    </row>
    <row r="407" spans="1:10" ht="15" customHeight="1">
      <c r="A407" s="233"/>
      <c r="B407" s="77"/>
      <c r="C407" s="77"/>
      <c r="D407" s="67"/>
      <c r="E407" s="67" t="s">
        <v>97</v>
      </c>
      <c r="F407" s="77"/>
      <c r="G407" s="81" t="s">
        <v>7</v>
      </c>
      <c r="H407" s="83">
        <v>1</v>
      </c>
      <c r="I407" s="82"/>
      <c r="J407" s="256">
        <f t="shared" si="2"/>
        <v>0</v>
      </c>
    </row>
    <row r="408" spans="1:10" ht="15" customHeight="1">
      <c r="A408" s="251"/>
      <c r="B408" s="137"/>
      <c r="C408" s="137"/>
      <c r="D408" s="138"/>
      <c r="E408" s="138" t="s">
        <v>98</v>
      </c>
      <c r="F408" s="137"/>
      <c r="G408" s="81" t="s">
        <v>7</v>
      </c>
      <c r="H408" s="83">
        <v>1</v>
      </c>
      <c r="I408" s="82"/>
      <c r="J408" s="256">
        <f t="shared" si="2"/>
        <v>0</v>
      </c>
    </row>
    <row r="409" spans="1:10" ht="15" customHeight="1">
      <c r="A409" s="249"/>
      <c r="B409" s="107" t="s">
        <v>99</v>
      </c>
      <c r="C409" s="107"/>
      <c r="D409" s="139"/>
      <c r="E409" s="139"/>
      <c r="F409" s="107"/>
      <c r="G409" s="84"/>
      <c r="H409" s="248"/>
      <c r="I409" s="85"/>
      <c r="J409" s="250"/>
    </row>
    <row r="410" spans="1:10" ht="15" customHeight="1">
      <c r="A410" s="233"/>
      <c r="B410" s="77"/>
      <c r="C410" s="77"/>
      <c r="D410" s="67"/>
      <c r="E410" s="67" t="s">
        <v>100</v>
      </c>
      <c r="F410" s="77"/>
      <c r="G410" s="81" t="s">
        <v>95</v>
      </c>
      <c r="H410" s="83">
        <v>2</v>
      </c>
      <c r="I410" s="82"/>
      <c r="J410" s="256">
        <f>I410*H410</f>
        <v>0</v>
      </c>
    </row>
    <row r="411" spans="1:10" ht="15" customHeight="1">
      <c r="A411" s="233"/>
      <c r="B411" s="77"/>
      <c r="C411" s="77"/>
      <c r="D411" s="67"/>
      <c r="E411" s="67" t="s">
        <v>101</v>
      </c>
      <c r="F411" s="77"/>
      <c r="G411" s="81" t="s">
        <v>95</v>
      </c>
      <c r="H411" s="83">
        <v>8</v>
      </c>
      <c r="I411" s="82"/>
      <c r="J411" s="256">
        <f t="shared" ref="J411:J414" si="3">I411*H411</f>
        <v>0</v>
      </c>
    </row>
    <row r="412" spans="1:10" ht="15" customHeight="1">
      <c r="A412" s="233"/>
      <c r="B412" s="77"/>
      <c r="C412" s="77"/>
      <c r="D412" s="67"/>
      <c r="E412" s="67" t="s">
        <v>102</v>
      </c>
      <c r="F412" s="77"/>
      <c r="G412" s="81" t="s">
        <v>2</v>
      </c>
      <c r="H412" s="83">
        <v>15</v>
      </c>
      <c r="I412" s="82"/>
      <c r="J412" s="256">
        <f t="shared" si="3"/>
        <v>0</v>
      </c>
    </row>
    <row r="413" spans="1:10" ht="15" customHeight="1">
      <c r="A413" s="233"/>
      <c r="B413" s="77"/>
      <c r="C413" s="77"/>
      <c r="D413" s="67"/>
      <c r="E413" s="67" t="s">
        <v>105</v>
      </c>
      <c r="F413" s="77"/>
      <c r="G413" s="81" t="s">
        <v>95</v>
      </c>
      <c r="H413" s="83">
        <v>4</v>
      </c>
      <c r="I413" s="82"/>
      <c r="J413" s="256">
        <f t="shared" si="3"/>
        <v>0</v>
      </c>
    </row>
    <row r="414" spans="1:10" ht="15" customHeight="1">
      <c r="A414" s="251"/>
      <c r="B414" s="137"/>
      <c r="C414" s="137"/>
      <c r="D414" s="138"/>
      <c r="E414" s="138" t="s">
        <v>106</v>
      </c>
      <c r="F414" s="137"/>
      <c r="G414" s="81" t="s">
        <v>1</v>
      </c>
      <c r="H414" s="83">
        <v>15</v>
      </c>
      <c r="I414" s="82"/>
      <c r="J414" s="256">
        <f t="shared" si="3"/>
        <v>0</v>
      </c>
    </row>
    <row r="415" spans="1:10" ht="15" customHeight="1" thickBot="1">
      <c r="A415" s="231"/>
      <c r="B415" s="234"/>
      <c r="C415" s="234"/>
      <c r="D415" s="235"/>
      <c r="E415" s="235"/>
      <c r="F415" s="234"/>
      <c r="G415" s="202"/>
      <c r="H415" s="203"/>
      <c r="I415" s="214"/>
      <c r="J415" s="204"/>
    </row>
    <row r="416" spans="1:10" ht="15" customHeight="1">
      <c r="A416" s="197"/>
      <c r="B416" s="270" t="s">
        <v>41</v>
      </c>
      <c r="C416" s="271"/>
      <c r="D416" s="271"/>
      <c r="E416" s="271"/>
      <c r="F416" s="278"/>
      <c r="G416" s="198"/>
      <c r="H416" s="212"/>
      <c r="I416" s="199"/>
      <c r="J416" s="200"/>
    </row>
    <row r="417" spans="1:10" ht="15" customHeight="1">
      <c r="A417" s="228"/>
      <c r="B417" s="72"/>
      <c r="C417" s="72"/>
      <c r="D417" s="72"/>
      <c r="E417" s="72"/>
      <c r="F417" s="73"/>
      <c r="G417" s="26"/>
      <c r="H417" s="26"/>
      <c r="I417" s="27"/>
      <c r="J417" s="191"/>
    </row>
    <row r="418" spans="1:10" ht="15" customHeight="1">
      <c r="A418" s="232" t="s">
        <v>372</v>
      </c>
      <c r="B418" s="314" t="s">
        <v>52</v>
      </c>
      <c r="C418" s="315"/>
      <c r="D418" s="315"/>
      <c r="E418" s="315"/>
      <c r="F418" s="316"/>
      <c r="G418" s="120" t="s">
        <v>0</v>
      </c>
      <c r="H418" s="125">
        <v>1</v>
      </c>
      <c r="I418" s="121"/>
      <c r="J418" s="189">
        <f>I418*H418</f>
        <v>0</v>
      </c>
    </row>
    <row r="419" spans="1:10" ht="15" customHeight="1">
      <c r="A419" s="228"/>
      <c r="B419" s="77"/>
      <c r="C419" s="77"/>
      <c r="D419" s="77"/>
      <c r="E419" s="77"/>
      <c r="F419" s="77"/>
      <c r="G419" s="26"/>
      <c r="H419" s="28"/>
      <c r="I419" s="27"/>
      <c r="J419" s="191"/>
    </row>
    <row r="420" spans="1:10" ht="15" customHeight="1">
      <c r="A420" s="236"/>
      <c r="B420" s="72"/>
      <c r="C420" s="72"/>
      <c r="D420" s="72"/>
      <c r="E420" s="72"/>
      <c r="F420" s="72"/>
      <c r="G420" s="38"/>
      <c r="H420" s="38"/>
      <c r="I420" s="39"/>
      <c r="J420" s="226"/>
    </row>
    <row r="421" spans="1:10" ht="15" customHeight="1">
      <c r="A421" s="206"/>
      <c r="B421" s="75"/>
      <c r="C421" s="75"/>
      <c r="D421" s="75"/>
      <c r="E421" s="75"/>
      <c r="F421" s="75"/>
      <c r="G421" s="29"/>
      <c r="H421" s="29"/>
      <c r="I421" s="30"/>
      <c r="J421" s="207"/>
    </row>
    <row r="422" spans="1:10" ht="15" customHeight="1">
      <c r="A422" s="176"/>
      <c r="B422" s="72"/>
      <c r="C422" s="140" t="str">
        <f>B327</f>
        <v>PEINTURE  DECORS &amp; NETTOYAGE</v>
      </c>
      <c r="D422" s="102"/>
      <c r="E422" s="102"/>
      <c r="F422" s="102"/>
      <c r="G422" s="84"/>
      <c r="H422" s="84"/>
      <c r="I422" s="98" t="s">
        <v>26</v>
      </c>
      <c r="J422" s="180">
        <f>SUM(J327:J421)</f>
        <v>0</v>
      </c>
    </row>
    <row r="423" spans="1:10" ht="15" customHeight="1">
      <c r="A423" s="176"/>
      <c r="B423" s="72"/>
      <c r="C423" s="123"/>
      <c r="D423" s="72"/>
      <c r="E423" s="72"/>
      <c r="F423" s="72"/>
      <c r="I423" s="133" t="s">
        <v>359</v>
      </c>
      <c r="J423" s="180">
        <f>J424-J422</f>
        <v>0</v>
      </c>
    </row>
    <row r="424" spans="1:10" ht="15" customHeight="1">
      <c r="A424" s="176"/>
      <c r="B424" s="72"/>
      <c r="C424" s="124"/>
      <c r="D424" s="104"/>
      <c r="E424" s="104"/>
      <c r="F424" s="104"/>
      <c r="G424" s="92"/>
      <c r="H424" s="92"/>
      <c r="I424" s="98" t="s">
        <v>48</v>
      </c>
      <c r="J424" s="180">
        <f>J422*1.2</f>
        <v>0</v>
      </c>
    </row>
    <row r="425" spans="1:10" ht="15" customHeight="1">
      <c r="A425" s="176"/>
      <c r="B425" s="72"/>
      <c r="C425" s="72"/>
      <c r="D425" s="72"/>
      <c r="E425" s="72"/>
      <c r="F425" s="72"/>
      <c r="I425" s="25"/>
      <c r="J425" s="162"/>
    </row>
    <row r="426" spans="1:10" ht="15" customHeight="1">
      <c r="A426" s="176"/>
      <c r="B426" s="72"/>
      <c r="C426" s="72"/>
      <c r="D426" s="72"/>
      <c r="E426" s="72"/>
      <c r="F426" s="72"/>
      <c r="I426" s="25"/>
      <c r="J426" s="162"/>
    </row>
    <row r="427" spans="1:10" ht="15" customHeight="1">
      <c r="A427" s="176"/>
      <c r="B427" s="72"/>
      <c r="C427" s="72"/>
      <c r="D427" s="72"/>
      <c r="E427" s="72"/>
      <c r="F427" s="72"/>
      <c r="I427" s="25"/>
      <c r="J427" s="162"/>
    </row>
    <row r="428" spans="1:10" ht="15" customHeight="1">
      <c r="A428" s="176"/>
      <c r="B428" s="72"/>
      <c r="C428" s="72"/>
      <c r="D428" s="72"/>
      <c r="E428" s="72"/>
      <c r="F428" s="72"/>
      <c r="I428" s="25"/>
      <c r="J428" s="162"/>
    </row>
    <row r="429" spans="1:10" ht="15" customHeight="1">
      <c r="A429" s="176"/>
      <c r="B429" s="72"/>
      <c r="C429" s="72"/>
      <c r="D429" s="72"/>
      <c r="E429" s="72"/>
      <c r="F429" s="72"/>
      <c r="I429" s="25"/>
      <c r="J429" s="162"/>
    </row>
    <row r="430" spans="1:10" ht="15" customHeight="1">
      <c r="A430" s="176"/>
      <c r="B430" s="72"/>
      <c r="C430" s="72"/>
      <c r="D430" s="72"/>
      <c r="E430" s="72"/>
      <c r="F430" s="72"/>
      <c r="I430" s="25"/>
      <c r="J430" s="162"/>
    </row>
    <row r="431" spans="1:10" ht="15" customHeight="1">
      <c r="A431" s="176"/>
      <c r="B431" s="72"/>
      <c r="C431" s="72"/>
      <c r="D431" s="72"/>
      <c r="E431" s="72"/>
      <c r="F431" s="72"/>
      <c r="I431" s="25"/>
      <c r="J431" s="162"/>
    </row>
    <row r="432" spans="1:10" ht="15" customHeight="1">
      <c r="A432" s="176"/>
      <c r="B432" s="72"/>
      <c r="C432" s="72"/>
      <c r="D432" s="72"/>
      <c r="E432" s="72"/>
      <c r="F432" s="72"/>
      <c r="I432" s="25"/>
      <c r="J432" s="162"/>
    </row>
    <row r="433" spans="1:10" ht="15" customHeight="1">
      <c r="A433" s="176"/>
      <c r="B433" s="72"/>
      <c r="C433" s="72"/>
      <c r="D433" s="72"/>
      <c r="E433" s="72"/>
      <c r="F433" s="72"/>
      <c r="I433" s="25"/>
      <c r="J433" s="162"/>
    </row>
    <row r="434" spans="1:10" ht="15" customHeight="1">
      <c r="A434" s="176"/>
      <c r="B434" s="72"/>
      <c r="C434" s="72"/>
      <c r="D434" s="72"/>
      <c r="E434" s="72"/>
      <c r="F434" s="72"/>
      <c r="I434" s="25"/>
      <c r="J434" s="162"/>
    </row>
    <row r="435" spans="1:10" ht="15" customHeight="1">
      <c r="A435" s="176"/>
      <c r="B435" s="72"/>
      <c r="C435" s="72"/>
      <c r="D435" s="72"/>
      <c r="E435" s="72"/>
      <c r="F435" s="72"/>
      <c r="I435" s="25"/>
      <c r="J435" s="162"/>
    </row>
    <row r="436" spans="1:10" ht="15" customHeight="1">
      <c r="A436" s="176"/>
      <c r="B436" s="72"/>
      <c r="C436" s="72"/>
      <c r="D436" s="72"/>
      <c r="E436" s="72"/>
      <c r="F436" s="72"/>
      <c r="I436" s="25"/>
      <c r="J436" s="162"/>
    </row>
    <row r="437" spans="1:10" ht="15" customHeight="1">
      <c r="A437" s="176"/>
      <c r="B437" s="72"/>
      <c r="C437" s="72"/>
      <c r="D437" s="72"/>
      <c r="E437" s="72"/>
      <c r="F437" s="72"/>
      <c r="I437" s="25"/>
      <c r="J437" s="162"/>
    </row>
    <row r="438" spans="1:10" ht="15" customHeight="1">
      <c r="A438" s="176"/>
      <c r="B438" s="72"/>
      <c r="C438" s="72"/>
      <c r="D438" s="72"/>
      <c r="E438" s="72"/>
      <c r="F438" s="72"/>
      <c r="I438" s="25"/>
      <c r="J438" s="162"/>
    </row>
    <row r="439" spans="1:10" ht="15" customHeight="1">
      <c r="A439" s="176"/>
      <c r="B439" s="72"/>
      <c r="C439" s="72"/>
      <c r="D439" s="72"/>
      <c r="E439" s="72"/>
      <c r="F439" s="72"/>
      <c r="I439" s="25"/>
      <c r="J439" s="162"/>
    </row>
    <row r="440" spans="1:10" ht="15" customHeight="1">
      <c r="A440" s="176"/>
      <c r="B440" s="72"/>
      <c r="C440" s="72"/>
      <c r="D440" s="72"/>
      <c r="E440" s="72"/>
      <c r="F440" s="72"/>
      <c r="I440" s="25"/>
      <c r="J440" s="162"/>
    </row>
    <row r="441" spans="1:10" ht="15" customHeight="1">
      <c r="A441" s="176"/>
      <c r="B441" s="72"/>
      <c r="C441" s="72"/>
      <c r="D441" s="72"/>
      <c r="E441" s="72"/>
      <c r="F441" s="72"/>
      <c r="I441" s="25"/>
      <c r="J441" s="162"/>
    </row>
    <row r="442" spans="1:10" ht="15" customHeight="1">
      <c r="A442" s="176"/>
      <c r="B442" s="72"/>
      <c r="C442" s="72"/>
      <c r="D442" s="72"/>
      <c r="E442" s="72"/>
      <c r="F442" s="72"/>
      <c r="I442" s="25"/>
      <c r="J442" s="162"/>
    </row>
    <row r="443" spans="1:10" ht="15" customHeight="1">
      <c r="A443" s="176"/>
      <c r="B443" s="72"/>
      <c r="C443" s="72"/>
      <c r="D443" s="72"/>
      <c r="E443" s="72"/>
      <c r="F443" s="72"/>
      <c r="I443" s="25"/>
      <c r="J443" s="162"/>
    </row>
    <row r="444" spans="1:10" ht="15" customHeight="1">
      <c r="A444" s="176"/>
      <c r="B444" s="72"/>
      <c r="C444" s="72"/>
      <c r="D444" s="72"/>
      <c r="E444" s="72"/>
      <c r="F444" s="72"/>
      <c r="I444" s="25"/>
      <c r="J444" s="162"/>
    </row>
    <row r="445" spans="1:10" ht="15" customHeight="1">
      <c r="A445" s="176"/>
      <c r="B445" s="72"/>
      <c r="C445" s="72"/>
      <c r="D445" s="72"/>
      <c r="E445" s="72"/>
      <c r="F445" s="72"/>
      <c r="I445" s="25"/>
      <c r="J445" s="162"/>
    </row>
    <row r="446" spans="1:10" ht="15" customHeight="1">
      <c r="A446" s="176"/>
      <c r="B446" s="72"/>
      <c r="C446" s="72"/>
      <c r="D446" s="72"/>
      <c r="E446" s="72"/>
      <c r="F446" s="72"/>
      <c r="I446" s="25"/>
      <c r="J446" s="162"/>
    </row>
    <row r="447" spans="1:10" ht="15" customHeight="1" thickBot="1">
      <c r="A447" s="210"/>
      <c r="B447" s="183"/>
      <c r="C447" s="183"/>
      <c r="D447" s="183"/>
      <c r="E447" s="183"/>
      <c r="F447" s="183"/>
      <c r="G447" s="167"/>
      <c r="H447" s="167"/>
      <c r="I447" s="211"/>
      <c r="J447" s="169"/>
    </row>
    <row r="448" spans="1:10" ht="15" customHeight="1">
      <c r="A448" s="197"/>
      <c r="B448" s="270" t="s">
        <v>17</v>
      </c>
      <c r="C448" s="271"/>
      <c r="D448" s="271"/>
      <c r="E448" s="237"/>
      <c r="F448" s="238"/>
      <c r="G448" s="198"/>
      <c r="H448" s="198"/>
      <c r="I448" s="199"/>
      <c r="J448" s="200"/>
    </row>
    <row r="449" spans="1:10" ht="15" customHeight="1">
      <c r="A449" s="190"/>
      <c r="B449" s="71"/>
      <c r="C449" s="72"/>
      <c r="D449" s="72"/>
      <c r="E449" s="72"/>
      <c r="F449" s="72"/>
      <c r="G449" s="26"/>
      <c r="H449" s="26"/>
      <c r="I449" s="27"/>
      <c r="J449" s="191"/>
    </row>
    <row r="450" spans="1:10" ht="15" customHeight="1">
      <c r="A450" s="213" t="s">
        <v>373</v>
      </c>
      <c r="B450" s="293" t="s">
        <v>54</v>
      </c>
      <c r="C450" s="294"/>
      <c r="D450" s="294"/>
      <c r="E450" s="294"/>
      <c r="F450" s="295"/>
      <c r="G450" s="258" t="s">
        <v>0</v>
      </c>
      <c r="H450" s="261">
        <v>1</v>
      </c>
      <c r="I450" s="264"/>
      <c r="J450" s="267">
        <f>I450*H450</f>
        <v>0</v>
      </c>
    </row>
    <row r="451" spans="1:10" ht="15" customHeight="1">
      <c r="A451" s="193"/>
      <c r="B451" s="104" t="s">
        <v>338</v>
      </c>
      <c r="C451" s="104"/>
      <c r="D451" s="104"/>
      <c r="E451" s="104"/>
      <c r="F451" s="104"/>
      <c r="G451" s="272"/>
      <c r="H451" s="273"/>
      <c r="I451" s="274"/>
      <c r="J451" s="275"/>
    </row>
    <row r="452" spans="1:10" ht="15" customHeight="1">
      <c r="A452" s="190"/>
      <c r="B452" s="72"/>
      <c r="C452" s="72"/>
      <c r="D452" s="72"/>
      <c r="E452" s="72"/>
      <c r="F452" s="72"/>
      <c r="G452" s="26"/>
      <c r="H452" s="28"/>
      <c r="I452" s="27"/>
      <c r="J452" s="191"/>
    </row>
    <row r="453" spans="1:10" ht="15" customHeight="1">
      <c r="A453" s="213" t="s">
        <v>374</v>
      </c>
      <c r="B453" s="293" t="s">
        <v>279</v>
      </c>
      <c r="C453" s="294"/>
      <c r="D453" s="294"/>
      <c r="E453" s="294"/>
      <c r="F453" s="295"/>
      <c r="G453" s="258" t="s">
        <v>0</v>
      </c>
      <c r="H453" s="261">
        <v>1</v>
      </c>
      <c r="I453" s="264"/>
      <c r="J453" s="267">
        <f>I453*H453</f>
        <v>0</v>
      </c>
    </row>
    <row r="454" spans="1:10" ht="15" customHeight="1">
      <c r="A454" s="190"/>
      <c r="B454" s="23" t="s">
        <v>265</v>
      </c>
      <c r="C454" s="77"/>
      <c r="D454" s="77"/>
      <c r="E454" s="77"/>
      <c r="F454" s="77"/>
      <c r="G454" s="259"/>
      <c r="H454" s="262"/>
      <c r="I454" s="265"/>
      <c r="J454" s="268"/>
    </row>
    <row r="455" spans="1:10" ht="15" customHeight="1">
      <c r="A455" s="190"/>
      <c r="B455" s="142" t="s">
        <v>245</v>
      </c>
      <c r="C455" s="72"/>
      <c r="D455" s="72"/>
      <c r="E455" s="72"/>
      <c r="F455" s="72"/>
      <c r="G455" s="259"/>
      <c r="H455" s="262"/>
      <c r="I455" s="265"/>
      <c r="J455" s="268"/>
    </row>
    <row r="456" spans="1:10" ht="15" customHeight="1">
      <c r="A456" s="190"/>
      <c r="B456" s="72" t="s">
        <v>246</v>
      </c>
      <c r="C456" s="72"/>
      <c r="D456" s="72"/>
      <c r="E456" s="72"/>
      <c r="F456" s="72"/>
      <c r="G456" s="259"/>
      <c r="H456" s="262"/>
      <c r="I456" s="265"/>
      <c r="J456" s="268"/>
    </row>
    <row r="457" spans="1:10" ht="15" customHeight="1">
      <c r="A457" s="190"/>
      <c r="B457" s="142" t="s">
        <v>240</v>
      </c>
      <c r="C457" s="72"/>
      <c r="D457" s="72"/>
      <c r="E457" s="72"/>
      <c r="F457" s="72"/>
      <c r="G457" s="259"/>
      <c r="H457" s="262"/>
      <c r="I457" s="265"/>
      <c r="J457" s="268"/>
    </row>
    <row r="458" spans="1:10" ht="15" customHeight="1">
      <c r="A458" s="190"/>
      <c r="B458" s="72" t="s">
        <v>241</v>
      </c>
      <c r="C458" s="72"/>
      <c r="D458" s="72"/>
      <c r="E458" s="72"/>
      <c r="F458" s="72"/>
      <c r="G458" s="259"/>
      <c r="H458" s="262"/>
      <c r="I458" s="265"/>
      <c r="J458" s="268"/>
    </row>
    <row r="459" spans="1:10" ht="15" customHeight="1">
      <c r="A459" s="190"/>
      <c r="B459" s="23" t="s">
        <v>339</v>
      </c>
      <c r="C459" s="72"/>
      <c r="D459" s="72"/>
      <c r="E459" s="72"/>
      <c r="F459" s="72"/>
      <c r="G459" s="259"/>
      <c r="H459" s="262"/>
      <c r="I459" s="265"/>
      <c r="J459" s="268"/>
    </row>
    <row r="460" spans="1:10" ht="15" customHeight="1">
      <c r="A460" s="190"/>
      <c r="B460" s="23" t="s">
        <v>242</v>
      </c>
      <c r="C460" s="72"/>
      <c r="D460" s="72"/>
      <c r="E460" s="72"/>
      <c r="F460" s="72"/>
      <c r="G460" s="259"/>
      <c r="H460" s="262"/>
      <c r="I460" s="265"/>
      <c r="J460" s="268"/>
    </row>
    <row r="461" spans="1:10" ht="15" customHeight="1">
      <c r="A461" s="190"/>
      <c r="B461" s="23" t="s">
        <v>266</v>
      </c>
      <c r="C461" s="72"/>
      <c r="D461" s="72"/>
      <c r="E461" s="72"/>
      <c r="F461" s="72"/>
      <c r="G461" s="259"/>
      <c r="H461" s="262"/>
      <c r="I461" s="265"/>
      <c r="J461" s="268"/>
    </row>
    <row r="462" spans="1:10" ht="15" customHeight="1">
      <c r="A462" s="193"/>
      <c r="B462" s="91" t="s">
        <v>290</v>
      </c>
      <c r="C462" s="104"/>
      <c r="D462" s="104"/>
      <c r="E462" s="104"/>
      <c r="F462" s="104"/>
      <c r="G462" s="272"/>
      <c r="H462" s="273"/>
      <c r="I462" s="274"/>
      <c r="J462" s="275"/>
    </row>
    <row r="463" spans="1:10" ht="15" customHeight="1">
      <c r="A463" s="190"/>
      <c r="B463" s="23"/>
      <c r="C463" s="72"/>
      <c r="D463" s="72"/>
      <c r="E463" s="72"/>
      <c r="F463" s="72"/>
      <c r="G463" s="26"/>
      <c r="H463" s="28"/>
      <c r="I463" s="27"/>
      <c r="J463" s="191"/>
    </row>
    <row r="464" spans="1:10" ht="15" customHeight="1">
      <c r="A464" s="213" t="s">
        <v>375</v>
      </c>
      <c r="B464" s="293" t="s">
        <v>269</v>
      </c>
      <c r="C464" s="294"/>
      <c r="D464" s="294"/>
      <c r="E464" s="294"/>
      <c r="F464" s="295"/>
      <c r="G464" s="258" t="s">
        <v>0</v>
      </c>
      <c r="H464" s="261">
        <v>1</v>
      </c>
      <c r="I464" s="264"/>
      <c r="J464" s="267">
        <f>I464*H464</f>
        <v>0</v>
      </c>
    </row>
    <row r="465" spans="1:56" ht="15" customHeight="1">
      <c r="A465" s="190"/>
      <c r="B465" s="23" t="s">
        <v>278</v>
      </c>
      <c r="C465" s="77"/>
      <c r="D465" s="77"/>
      <c r="E465" s="77"/>
      <c r="F465" s="77"/>
      <c r="G465" s="259"/>
      <c r="H465" s="262"/>
      <c r="I465" s="265"/>
      <c r="J465" s="268"/>
    </row>
    <row r="466" spans="1:56" ht="15" customHeight="1">
      <c r="A466" s="190"/>
      <c r="B466" s="23" t="s">
        <v>266</v>
      </c>
      <c r="C466" s="77"/>
      <c r="D466" s="77"/>
      <c r="E466" s="77"/>
      <c r="F466" s="77"/>
      <c r="G466" s="259"/>
      <c r="H466" s="262"/>
      <c r="I466" s="265"/>
      <c r="J466" s="268"/>
    </row>
    <row r="467" spans="1:56" ht="15" customHeight="1">
      <c r="A467" s="190"/>
      <c r="B467" s="23" t="s">
        <v>267</v>
      </c>
      <c r="C467" s="77"/>
      <c r="D467" s="77"/>
      <c r="E467" s="77"/>
      <c r="F467" s="77"/>
      <c r="G467" s="259"/>
      <c r="H467" s="262"/>
      <c r="I467" s="265"/>
      <c r="J467" s="268"/>
    </row>
    <row r="468" spans="1:56" ht="15" customHeight="1">
      <c r="A468" s="190"/>
      <c r="B468" s="23" t="s">
        <v>268</v>
      </c>
      <c r="C468" s="77"/>
      <c r="D468" s="77"/>
      <c r="E468" s="77"/>
      <c r="F468" s="77"/>
      <c r="G468" s="259"/>
      <c r="H468" s="262"/>
      <c r="I468" s="265"/>
      <c r="J468" s="268"/>
    </row>
    <row r="469" spans="1:56" ht="15" customHeight="1">
      <c r="A469" s="190"/>
      <c r="B469" s="23" t="s">
        <v>271</v>
      </c>
      <c r="C469" s="77"/>
      <c r="D469" s="77"/>
      <c r="E469" s="77"/>
      <c r="F469" s="77"/>
      <c r="G469" s="259"/>
      <c r="H469" s="262"/>
      <c r="I469" s="265"/>
      <c r="J469" s="268"/>
    </row>
    <row r="470" spans="1:56" ht="15" customHeight="1">
      <c r="A470" s="190"/>
      <c r="B470" s="23" t="s">
        <v>272</v>
      </c>
      <c r="C470" s="77"/>
      <c r="D470" s="77"/>
      <c r="E470" s="77"/>
      <c r="F470" s="77"/>
      <c r="G470" s="259"/>
      <c r="H470" s="262"/>
      <c r="I470" s="265"/>
      <c r="J470" s="268"/>
    </row>
    <row r="471" spans="1:56" ht="15" customHeight="1">
      <c r="A471" s="190"/>
      <c r="B471" s="23" t="s">
        <v>273</v>
      </c>
      <c r="C471" s="77"/>
      <c r="D471" s="77"/>
      <c r="E471" s="77"/>
      <c r="F471" s="77"/>
      <c r="G471" s="259"/>
      <c r="H471" s="262"/>
      <c r="I471" s="265"/>
      <c r="J471" s="268"/>
    </row>
    <row r="472" spans="1:56" ht="15" customHeight="1">
      <c r="A472" s="190"/>
      <c r="B472" s="23" t="s">
        <v>274</v>
      </c>
      <c r="C472" s="77"/>
      <c r="D472" s="77"/>
      <c r="E472" s="77"/>
      <c r="F472" s="77"/>
      <c r="G472" s="259"/>
      <c r="H472" s="262"/>
      <c r="I472" s="265"/>
      <c r="J472" s="268"/>
    </row>
    <row r="473" spans="1:56" ht="15" customHeight="1">
      <c r="A473" s="190"/>
      <c r="B473" s="23" t="s">
        <v>275</v>
      </c>
      <c r="C473" s="77"/>
      <c r="D473" s="77"/>
      <c r="E473" s="77"/>
      <c r="F473" s="77"/>
      <c r="G473" s="259"/>
      <c r="H473" s="262"/>
      <c r="I473" s="265"/>
      <c r="J473" s="268"/>
    </row>
    <row r="474" spans="1:56" ht="15" customHeight="1">
      <c r="A474" s="190"/>
      <c r="B474" s="23" t="s">
        <v>276</v>
      </c>
      <c r="C474" s="77"/>
      <c r="D474" s="77"/>
      <c r="E474" s="77"/>
      <c r="F474" s="77"/>
      <c r="G474" s="259"/>
      <c r="H474" s="262"/>
      <c r="I474" s="265"/>
      <c r="J474" s="268"/>
    </row>
    <row r="475" spans="1:56" ht="15" customHeight="1">
      <c r="A475" s="190"/>
      <c r="B475" s="23" t="s">
        <v>277</v>
      </c>
      <c r="C475" s="77"/>
      <c r="D475" s="77"/>
      <c r="E475" s="77"/>
      <c r="F475" s="77"/>
      <c r="G475" s="259"/>
      <c r="H475" s="262"/>
      <c r="I475" s="265"/>
      <c r="J475" s="268"/>
    </row>
    <row r="476" spans="1:56" ht="15" customHeight="1">
      <c r="A476" s="193"/>
      <c r="B476" s="91" t="s">
        <v>270</v>
      </c>
      <c r="C476" s="137"/>
      <c r="D476" s="137"/>
      <c r="E476" s="137"/>
      <c r="F476" s="137"/>
      <c r="G476" s="272"/>
      <c r="H476" s="273"/>
      <c r="I476" s="274"/>
      <c r="J476" s="275"/>
    </row>
    <row r="477" spans="1:56" ht="45" customHeight="1" thickBot="1">
      <c r="A477" s="195"/>
      <c r="B477" s="164"/>
      <c r="C477" s="234"/>
      <c r="D477" s="234"/>
      <c r="E477" s="234"/>
      <c r="F477" s="234"/>
      <c r="G477" s="202"/>
      <c r="H477" s="203"/>
      <c r="I477" s="214"/>
      <c r="J477" s="204"/>
    </row>
    <row r="478" spans="1:56" ht="15" customHeight="1">
      <c r="A478" s="197"/>
      <c r="B478" s="270" t="s">
        <v>17</v>
      </c>
      <c r="C478" s="271"/>
      <c r="D478" s="271"/>
      <c r="E478" s="237"/>
      <c r="F478" s="238"/>
      <c r="G478" s="198"/>
      <c r="H478" s="198"/>
      <c r="I478" s="199"/>
      <c r="J478" s="200"/>
    </row>
    <row r="479" spans="1:56" s="44" customFormat="1" ht="15" customHeight="1">
      <c r="A479" s="190"/>
      <c r="B479" s="71"/>
      <c r="C479" s="72"/>
      <c r="D479" s="72"/>
      <c r="E479" s="72"/>
      <c r="F479" s="72"/>
      <c r="G479" s="26"/>
      <c r="H479" s="26"/>
      <c r="I479" s="27"/>
      <c r="J479" s="191"/>
      <c r="K479" s="40"/>
      <c r="L479" s="41"/>
      <c r="M479" s="42"/>
      <c r="N479" s="41"/>
      <c r="O479" s="43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</row>
    <row r="480" spans="1:56" s="44" customFormat="1" ht="15" customHeight="1">
      <c r="A480" s="213" t="s">
        <v>376</v>
      </c>
      <c r="B480" s="107" t="s">
        <v>15</v>
      </c>
      <c r="C480" s="102"/>
      <c r="D480" s="102"/>
      <c r="E480" s="102"/>
      <c r="F480" s="102"/>
      <c r="G480" s="258" t="s">
        <v>0</v>
      </c>
      <c r="H480" s="261">
        <v>1</v>
      </c>
      <c r="I480" s="264"/>
      <c r="J480" s="267">
        <f>I480*H480</f>
        <v>0</v>
      </c>
      <c r="K480" s="40"/>
      <c r="L480" s="41"/>
      <c r="M480" s="42"/>
      <c r="N480" s="41"/>
      <c r="O480" s="43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</row>
    <row r="481" spans="1:56" s="44" customFormat="1" ht="15" customHeight="1">
      <c r="A481" s="193"/>
      <c r="B481" s="91" t="s">
        <v>340</v>
      </c>
      <c r="C481" s="104"/>
      <c r="D481" s="104"/>
      <c r="E481" s="104"/>
      <c r="F481" s="104"/>
      <c r="G481" s="272"/>
      <c r="H481" s="273"/>
      <c r="I481" s="274"/>
      <c r="J481" s="275"/>
      <c r="K481" s="40"/>
      <c r="L481" s="41"/>
      <c r="M481" s="42"/>
      <c r="N481" s="41"/>
      <c r="O481" s="43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</row>
    <row r="482" spans="1:56" s="44" customFormat="1" ht="15" customHeight="1">
      <c r="A482" s="190"/>
      <c r="B482" s="23"/>
      <c r="C482" s="72"/>
      <c r="D482" s="72"/>
      <c r="E482" s="72"/>
      <c r="F482" s="72"/>
      <c r="G482" s="26"/>
      <c r="H482" s="26"/>
      <c r="I482" s="27"/>
      <c r="J482" s="191"/>
      <c r="K482" s="40"/>
      <c r="L482" s="41"/>
      <c r="M482" s="42"/>
      <c r="N482" s="41"/>
      <c r="O482" s="43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</row>
    <row r="483" spans="1:56" s="44" customFormat="1" ht="15" customHeight="1">
      <c r="A483" s="213" t="s">
        <v>377</v>
      </c>
      <c r="B483" s="107" t="s">
        <v>16</v>
      </c>
      <c r="C483" s="102"/>
      <c r="D483" s="102"/>
      <c r="E483" s="102"/>
      <c r="F483" s="102"/>
      <c r="G483" s="258" t="s">
        <v>0</v>
      </c>
      <c r="H483" s="261">
        <v>1</v>
      </c>
      <c r="I483" s="264"/>
      <c r="J483" s="267">
        <f>I483*H483</f>
        <v>0</v>
      </c>
      <c r="K483" s="40"/>
      <c r="L483" s="41"/>
      <c r="M483" s="42"/>
      <c r="N483" s="41"/>
      <c r="O483" s="43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</row>
    <row r="484" spans="1:56" s="44" customFormat="1" ht="15" customHeight="1">
      <c r="A484" s="193"/>
      <c r="B484" s="104" t="s">
        <v>108</v>
      </c>
      <c r="C484" s="104"/>
      <c r="D484" s="104"/>
      <c r="E484" s="104"/>
      <c r="F484" s="104"/>
      <c r="G484" s="272"/>
      <c r="H484" s="273"/>
      <c r="I484" s="274"/>
      <c r="J484" s="275"/>
      <c r="K484" s="40"/>
      <c r="L484" s="41"/>
      <c r="M484" s="42"/>
      <c r="N484" s="41"/>
      <c r="O484" s="43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</row>
    <row r="485" spans="1:56" s="44" customFormat="1" ht="15" customHeight="1">
      <c r="A485" s="190"/>
      <c r="B485" s="299"/>
      <c r="C485" s="291"/>
      <c r="D485" s="291"/>
      <c r="E485" s="72"/>
      <c r="F485" s="72"/>
      <c r="G485" s="26"/>
      <c r="H485" s="28"/>
      <c r="I485" s="27"/>
      <c r="J485" s="191"/>
      <c r="K485" s="40"/>
      <c r="L485" s="41"/>
      <c r="M485" s="42"/>
      <c r="N485" s="41"/>
      <c r="O485" s="43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</row>
    <row r="486" spans="1:56" s="44" customFormat="1" ht="15" customHeight="1">
      <c r="A486" s="190"/>
      <c r="B486" s="72" t="s">
        <v>264</v>
      </c>
      <c r="C486" s="72"/>
      <c r="D486" s="72"/>
      <c r="E486" s="72"/>
      <c r="F486" s="72"/>
      <c r="G486" s="26"/>
      <c r="H486" s="28"/>
      <c r="I486" s="27"/>
      <c r="J486" s="191"/>
      <c r="K486" s="40"/>
      <c r="L486" s="41"/>
      <c r="M486" s="42"/>
      <c r="N486" s="41"/>
      <c r="O486" s="43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</row>
    <row r="487" spans="1:56" s="44" customFormat="1" ht="15" customHeight="1">
      <c r="A487" s="190"/>
      <c r="B487" s="72" t="s">
        <v>55</v>
      </c>
      <c r="C487" s="72"/>
      <c r="D487" s="72"/>
      <c r="E487" s="72"/>
      <c r="F487" s="72"/>
      <c r="G487" s="26"/>
      <c r="H487" s="28"/>
      <c r="I487" s="27"/>
      <c r="J487" s="191"/>
      <c r="K487" s="40"/>
      <c r="L487" s="41"/>
      <c r="M487" s="42"/>
      <c r="N487" s="41"/>
      <c r="O487" s="43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</row>
    <row r="488" spans="1:56" s="44" customFormat="1" ht="15" customHeight="1">
      <c r="A488" s="225"/>
      <c r="B488" s="72"/>
      <c r="C488" s="72"/>
      <c r="D488" s="72"/>
      <c r="E488" s="72"/>
      <c r="F488" s="72"/>
      <c r="G488" s="38"/>
      <c r="H488" s="38"/>
      <c r="I488" s="39"/>
      <c r="J488" s="226"/>
      <c r="K488" s="40"/>
      <c r="L488" s="41"/>
      <c r="M488" s="42"/>
      <c r="N488" s="41"/>
      <c r="O488" s="43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</row>
    <row r="489" spans="1:56" s="44" customFormat="1" ht="15" customHeight="1">
      <c r="A489" s="206"/>
      <c r="B489" s="75"/>
      <c r="C489" s="75"/>
      <c r="D489" s="75"/>
      <c r="E489" s="75"/>
      <c r="F489" s="75"/>
      <c r="G489" s="29"/>
      <c r="H489" s="29"/>
      <c r="I489" s="30"/>
      <c r="J489" s="207"/>
      <c r="K489" s="40"/>
      <c r="L489" s="41"/>
      <c r="M489" s="42"/>
      <c r="N489" s="41"/>
      <c r="O489" s="43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</row>
    <row r="490" spans="1:56" s="44" customFormat="1" ht="15" customHeight="1">
      <c r="A490" s="176"/>
      <c r="B490" s="72"/>
      <c r="C490" s="140" t="str">
        <f>B448</f>
        <v xml:space="preserve">ÉLECTRICITÉ </v>
      </c>
      <c r="D490" s="102"/>
      <c r="E490" s="102"/>
      <c r="F490" s="102"/>
      <c r="G490" s="84"/>
      <c r="H490" s="84"/>
      <c r="I490" s="98" t="s">
        <v>26</v>
      </c>
      <c r="J490" s="180">
        <f>SUM(J448:J489)</f>
        <v>0</v>
      </c>
      <c r="K490" s="40"/>
      <c r="L490" s="41"/>
      <c r="M490" s="42"/>
      <c r="N490" s="41"/>
      <c r="O490" s="43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</row>
    <row r="491" spans="1:56" s="44" customFormat="1" ht="15" customHeight="1">
      <c r="A491" s="176"/>
      <c r="B491" s="72"/>
      <c r="C491" s="123"/>
      <c r="D491" s="72"/>
      <c r="E491" s="72"/>
      <c r="F491" s="72"/>
      <c r="G491" s="17"/>
      <c r="H491" s="17"/>
      <c r="I491" s="133" t="s">
        <v>359</v>
      </c>
      <c r="J491" s="180">
        <f>J492-J490</f>
        <v>0</v>
      </c>
      <c r="K491" s="40"/>
      <c r="L491" s="41"/>
      <c r="M491" s="42"/>
      <c r="N491" s="41"/>
      <c r="O491" s="43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</row>
    <row r="492" spans="1:56" s="44" customFormat="1" ht="15" customHeight="1">
      <c r="A492" s="176"/>
      <c r="B492" s="72"/>
      <c r="C492" s="124"/>
      <c r="D492" s="104"/>
      <c r="E492" s="104"/>
      <c r="F492" s="104"/>
      <c r="G492" s="92"/>
      <c r="H492" s="92"/>
      <c r="I492" s="98" t="s">
        <v>48</v>
      </c>
      <c r="J492" s="180">
        <f>J490*1.2</f>
        <v>0</v>
      </c>
      <c r="K492" s="40"/>
      <c r="L492" s="41"/>
      <c r="M492" s="42"/>
      <c r="N492" s="41"/>
      <c r="O492" s="43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</row>
    <row r="493" spans="1:56" s="44" customFormat="1" ht="79.5" customHeight="1">
      <c r="A493" s="176"/>
      <c r="B493" s="72"/>
      <c r="C493" s="72"/>
      <c r="D493" s="72"/>
      <c r="E493" s="72"/>
      <c r="F493" s="72"/>
      <c r="G493" s="17"/>
      <c r="H493" s="17"/>
      <c r="I493" s="31"/>
      <c r="J493" s="162"/>
      <c r="K493" s="40"/>
      <c r="L493" s="41"/>
      <c r="M493" s="42"/>
      <c r="N493" s="41"/>
      <c r="O493" s="43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</row>
    <row r="494" spans="1:56" s="44" customFormat="1" ht="168" customHeight="1" thickBot="1">
      <c r="A494" s="210"/>
      <c r="B494" s="183"/>
      <c r="C494" s="183"/>
      <c r="D494" s="183"/>
      <c r="E494" s="183"/>
      <c r="F494" s="183"/>
      <c r="G494" s="167"/>
      <c r="H494" s="167"/>
      <c r="I494" s="211"/>
      <c r="J494" s="169"/>
      <c r="K494" s="40"/>
      <c r="L494" s="41"/>
      <c r="M494" s="42"/>
      <c r="N494" s="41"/>
      <c r="O494" s="43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</row>
    <row r="495" spans="1:56" s="44" customFormat="1" ht="15" customHeight="1">
      <c r="A495" s="239"/>
      <c r="B495" s="270" t="s">
        <v>34</v>
      </c>
      <c r="C495" s="271"/>
      <c r="D495" s="271"/>
      <c r="E495" s="240"/>
      <c r="F495" s="241"/>
      <c r="G495" s="185"/>
      <c r="H495" s="185"/>
      <c r="I495" s="186"/>
      <c r="J495" s="187"/>
      <c r="K495" s="40"/>
      <c r="L495" s="41"/>
      <c r="M495" s="42"/>
      <c r="N495" s="41"/>
      <c r="O495" s="43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</row>
    <row r="496" spans="1:56" s="44" customFormat="1" ht="15" customHeight="1">
      <c r="A496" s="190"/>
      <c r="B496" s="49"/>
      <c r="C496" s="58"/>
      <c r="D496" s="58"/>
      <c r="E496" s="58"/>
      <c r="F496" s="72"/>
      <c r="G496" s="26"/>
      <c r="H496" s="26"/>
      <c r="I496" s="27"/>
      <c r="J496" s="191"/>
      <c r="K496" s="40"/>
      <c r="L496" s="41"/>
      <c r="M496" s="42"/>
      <c r="N496" s="41"/>
      <c r="O496" s="43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</row>
    <row r="497" spans="1:56" s="44" customFormat="1" ht="15" customHeight="1">
      <c r="A497" s="213" t="s">
        <v>378</v>
      </c>
      <c r="B497" s="293" t="s">
        <v>256</v>
      </c>
      <c r="C497" s="294"/>
      <c r="D497" s="294"/>
      <c r="E497" s="294"/>
      <c r="F497" s="295"/>
      <c r="G497" s="258" t="s">
        <v>0</v>
      </c>
      <c r="H497" s="261">
        <v>1</v>
      </c>
      <c r="I497" s="264"/>
      <c r="J497" s="267">
        <f>H497*I497</f>
        <v>0</v>
      </c>
      <c r="K497" s="40"/>
      <c r="L497" s="41"/>
      <c r="M497" s="42"/>
      <c r="N497" s="41"/>
      <c r="O497" s="43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</row>
    <row r="498" spans="1:56" s="44" customFormat="1" ht="15" customHeight="1">
      <c r="A498" s="190"/>
      <c r="B498" s="23" t="s">
        <v>255</v>
      </c>
      <c r="C498" s="72"/>
      <c r="D498" s="72"/>
      <c r="E498" s="72"/>
      <c r="F498" s="72"/>
      <c r="G498" s="259"/>
      <c r="H498" s="262"/>
      <c r="I498" s="265"/>
      <c r="J498" s="268"/>
      <c r="K498" s="40"/>
      <c r="L498" s="41"/>
      <c r="M498" s="42"/>
      <c r="N498" s="41"/>
      <c r="O498" s="43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</row>
    <row r="499" spans="1:56" s="44" customFormat="1" ht="15" customHeight="1">
      <c r="A499" s="190"/>
      <c r="B499" s="306" t="s">
        <v>244</v>
      </c>
      <c r="C499" s="307"/>
      <c r="D499" s="307"/>
      <c r="E499" s="307"/>
      <c r="F499" s="308"/>
      <c r="G499" s="259"/>
      <c r="H499" s="262"/>
      <c r="I499" s="265"/>
      <c r="J499" s="268"/>
      <c r="K499" s="40"/>
      <c r="L499" s="41"/>
      <c r="M499" s="42"/>
      <c r="N499" s="41"/>
      <c r="O499" s="43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</row>
    <row r="500" spans="1:56" s="44" customFormat="1" ht="15" customHeight="1">
      <c r="A500" s="190"/>
      <c r="B500" s="306" t="s">
        <v>282</v>
      </c>
      <c r="C500" s="307"/>
      <c r="D500" s="307"/>
      <c r="E500" s="307"/>
      <c r="F500" s="308"/>
      <c r="G500" s="259"/>
      <c r="H500" s="262"/>
      <c r="I500" s="265"/>
      <c r="J500" s="268"/>
      <c r="K500" s="40"/>
      <c r="L500" s="41"/>
      <c r="M500" s="42"/>
      <c r="N500" s="41"/>
      <c r="O500" s="43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</row>
    <row r="501" spans="1:56" s="44" customFormat="1" ht="15" customHeight="1">
      <c r="A501" s="190"/>
      <c r="B501" s="306" t="s">
        <v>283</v>
      </c>
      <c r="C501" s="307"/>
      <c r="D501" s="307"/>
      <c r="E501" s="307"/>
      <c r="F501" s="308"/>
      <c r="G501" s="259"/>
      <c r="H501" s="262"/>
      <c r="I501" s="265"/>
      <c r="J501" s="268"/>
      <c r="K501" s="40"/>
      <c r="L501" s="41"/>
      <c r="M501" s="42"/>
      <c r="N501" s="41"/>
      <c r="O501" s="43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</row>
    <row r="502" spans="1:56" s="44" customFormat="1" ht="15" customHeight="1">
      <c r="A502" s="190"/>
      <c r="B502" s="313" t="s">
        <v>380</v>
      </c>
      <c r="C502" s="307"/>
      <c r="D502" s="307"/>
      <c r="E502" s="307"/>
      <c r="F502" s="308"/>
      <c r="G502" s="259"/>
      <c r="H502" s="262"/>
      <c r="I502" s="265"/>
      <c r="J502" s="268"/>
      <c r="K502" s="40"/>
      <c r="L502" s="41"/>
      <c r="M502" s="42"/>
      <c r="N502" s="41"/>
      <c r="O502" s="43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</row>
    <row r="503" spans="1:56" s="44" customFormat="1" ht="15" customHeight="1">
      <c r="A503" s="190"/>
      <c r="B503" s="276" t="s">
        <v>381</v>
      </c>
      <c r="C503" s="277"/>
      <c r="D503" s="80"/>
      <c r="E503" s="80"/>
      <c r="F503" s="79"/>
      <c r="G503" s="259"/>
      <c r="H503" s="262"/>
      <c r="I503" s="265"/>
      <c r="J503" s="268"/>
      <c r="K503" s="40"/>
      <c r="L503" s="41"/>
      <c r="M503" s="42"/>
      <c r="N503" s="41"/>
      <c r="O503" s="43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</row>
    <row r="504" spans="1:56" s="44" customFormat="1" ht="15" customHeight="1">
      <c r="A504" s="190"/>
      <c r="B504" s="306" t="s">
        <v>250</v>
      </c>
      <c r="C504" s="307"/>
      <c r="D504" s="307"/>
      <c r="E504" s="307"/>
      <c r="F504" s="68"/>
      <c r="G504" s="259"/>
      <c r="H504" s="262"/>
      <c r="I504" s="265"/>
      <c r="J504" s="268"/>
      <c r="K504" s="40"/>
      <c r="L504" s="41"/>
      <c r="M504" s="42"/>
      <c r="N504" s="41"/>
      <c r="O504" s="43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</row>
    <row r="505" spans="1:56" s="44" customFormat="1" ht="15" customHeight="1">
      <c r="A505" s="190"/>
      <c r="B505" s="306" t="s">
        <v>249</v>
      </c>
      <c r="C505" s="307"/>
      <c r="D505" s="307"/>
      <c r="E505" s="307"/>
      <c r="F505" s="308"/>
      <c r="G505" s="259"/>
      <c r="H505" s="262"/>
      <c r="I505" s="265"/>
      <c r="J505" s="268"/>
      <c r="K505" s="40"/>
      <c r="L505" s="41"/>
      <c r="M505" s="42"/>
      <c r="N505" s="41"/>
      <c r="O505" s="43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</row>
    <row r="506" spans="1:56" s="44" customFormat="1" ht="15" customHeight="1">
      <c r="A506" s="190"/>
      <c r="B506" s="306" t="s">
        <v>251</v>
      </c>
      <c r="C506" s="307"/>
      <c r="D506" s="307"/>
      <c r="E506" s="307"/>
      <c r="F506" s="308"/>
      <c r="G506" s="259"/>
      <c r="H506" s="262"/>
      <c r="I506" s="265"/>
      <c r="J506" s="268"/>
      <c r="K506" s="40"/>
      <c r="L506" s="41"/>
      <c r="M506" s="42"/>
      <c r="N506" s="41"/>
      <c r="O506" s="43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</row>
    <row r="507" spans="1:56" s="44" customFormat="1" ht="15" customHeight="1">
      <c r="A507" s="190"/>
      <c r="B507" s="306" t="s">
        <v>247</v>
      </c>
      <c r="C507" s="307"/>
      <c r="D507" s="307"/>
      <c r="E507" s="307"/>
      <c r="F507" s="308"/>
      <c r="G507" s="259"/>
      <c r="H507" s="262"/>
      <c r="I507" s="265"/>
      <c r="J507" s="268"/>
      <c r="K507" s="40"/>
      <c r="L507" s="41"/>
      <c r="M507" s="42"/>
      <c r="N507" s="41"/>
      <c r="O507" s="43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</row>
    <row r="508" spans="1:56" s="44" customFormat="1" ht="15" customHeight="1">
      <c r="A508" s="190"/>
      <c r="B508" s="306" t="s">
        <v>252</v>
      </c>
      <c r="C508" s="307"/>
      <c r="D508" s="307"/>
      <c r="E508" s="307"/>
      <c r="F508" s="308"/>
      <c r="G508" s="259"/>
      <c r="H508" s="262"/>
      <c r="I508" s="265"/>
      <c r="J508" s="268"/>
      <c r="K508" s="40"/>
      <c r="L508" s="41"/>
      <c r="M508" s="42"/>
      <c r="N508" s="41"/>
      <c r="O508" s="43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</row>
    <row r="509" spans="1:56" s="44" customFormat="1" ht="15" customHeight="1">
      <c r="A509" s="190"/>
      <c r="B509" s="306" t="s">
        <v>253</v>
      </c>
      <c r="C509" s="307"/>
      <c r="D509" s="307"/>
      <c r="E509" s="307"/>
      <c r="F509" s="308"/>
      <c r="G509" s="259"/>
      <c r="H509" s="262"/>
      <c r="I509" s="265"/>
      <c r="J509" s="268"/>
      <c r="K509" s="40"/>
      <c r="L509" s="41"/>
      <c r="M509" s="42"/>
      <c r="N509" s="41"/>
      <c r="O509" s="43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</row>
    <row r="510" spans="1:56" s="44" customFormat="1" ht="15" customHeight="1">
      <c r="A510" s="190"/>
      <c r="B510" s="306" t="s">
        <v>248</v>
      </c>
      <c r="C510" s="307"/>
      <c r="D510" s="307"/>
      <c r="E510" s="307"/>
      <c r="F510" s="308"/>
      <c r="G510" s="259"/>
      <c r="H510" s="262"/>
      <c r="I510" s="265"/>
      <c r="J510" s="268"/>
      <c r="K510" s="40"/>
      <c r="L510" s="41"/>
      <c r="M510" s="42"/>
      <c r="N510" s="41"/>
      <c r="O510" s="43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</row>
    <row r="511" spans="1:56" s="44" customFormat="1" ht="15" customHeight="1">
      <c r="A511" s="190"/>
      <c r="B511" s="72" t="s">
        <v>254</v>
      </c>
      <c r="C511" s="145"/>
      <c r="D511" s="145"/>
      <c r="E511" s="145"/>
      <c r="F511" s="68"/>
      <c r="G511" s="259"/>
      <c r="H511" s="262"/>
      <c r="I511" s="265"/>
      <c r="J511" s="268"/>
      <c r="K511" s="40"/>
      <c r="L511" s="41"/>
      <c r="M511" s="42"/>
      <c r="N511" s="41"/>
      <c r="O511" s="43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</row>
    <row r="512" spans="1:56" s="44" customFormat="1" ht="15" customHeight="1">
      <c r="A512" s="193"/>
      <c r="B512" s="91" t="s">
        <v>290</v>
      </c>
      <c r="C512" s="143"/>
      <c r="D512" s="143"/>
      <c r="E512" s="143"/>
      <c r="F512" s="144"/>
      <c r="G512" s="272"/>
      <c r="H512" s="273"/>
      <c r="I512" s="274"/>
      <c r="J512" s="275"/>
      <c r="K512" s="40"/>
      <c r="L512" s="41"/>
      <c r="M512" s="42"/>
      <c r="N512" s="41"/>
      <c r="O512" s="43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</row>
    <row r="513" spans="1:56" s="44" customFormat="1" ht="15" customHeight="1">
      <c r="A513" s="190"/>
      <c r="B513" s="23"/>
      <c r="C513" s="145"/>
      <c r="D513" s="145"/>
      <c r="E513" s="145"/>
      <c r="F513" s="68"/>
      <c r="G513" s="26"/>
      <c r="H513" s="28"/>
      <c r="I513" s="27"/>
      <c r="J513" s="191"/>
      <c r="K513" s="40"/>
      <c r="L513" s="41"/>
      <c r="M513" s="42"/>
      <c r="N513" s="41"/>
      <c r="O513" s="43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</row>
    <row r="514" spans="1:56" s="44" customFormat="1" ht="15" customHeight="1">
      <c r="A514" s="213" t="s">
        <v>379</v>
      </c>
      <c r="B514" s="293" t="s">
        <v>262</v>
      </c>
      <c r="C514" s="294"/>
      <c r="D514" s="294"/>
      <c r="E514" s="294"/>
      <c r="F514" s="295"/>
      <c r="G514" s="258" t="s">
        <v>0</v>
      </c>
      <c r="H514" s="261">
        <v>1</v>
      </c>
      <c r="I514" s="264"/>
      <c r="J514" s="267">
        <f>I514*H514</f>
        <v>0</v>
      </c>
      <c r="K514" s="40"/>
      <c r="L514" s="41"/>
      <c r="M514" s="42"/>
      <c r="N514" s="41"/>
      <c r="O514" s="43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</row>
    <row r="515" spans="1:56" s="44" customFormat="1" ht="15" customHeight="1">
      <c r="A515" s="190"/>
      <c r="B515" s="72" t="s">
        <v>284</v>
      </c>
      <c r="C515" s="77"/>
      <c r="D515" s="77"/>
      <c r="E515" s="77"/>
      <c r="F515" s="77"/>
      <c r="G515" s="259"/>
      <c r="H515" s="262"/>
      <c r="I515" s="265"/>
      <c r="J515" s="268"/>
      <c r="K515" s="40"/>
      <c r="L515" s="41"/>
      <c r="M515" s="42"/>
      <c r="N515" s="41"/>
      <c r="O515" s="43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</row>
    <row r="516" spans="1:56" s="44" customFormat="1" ht="15" customHeight="1">
      <c r="A516" s="190"/>
      <c r="B516" s="72" t="s">
        <v>285</v>
      </c>
      <c r="C516" s="77"/>
      <c r="D516" s="77"/>
      <c r="E516" s="77"/>
      <c r="F516" s="77"/>
      <c r="G516" s="259"/>
      <c r="H516" s="262"/>
      <c r="I516" s="265"/>
      <c r="J516" s="268"/>
      <c r="K516" s="40"/>
      <c r="L516" s="41"/>
      <c r="M516" s="42"/>
      <c r="N516" s="41"/>
      <c r="O516" s="43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</row>
    <row r="517" spans="1:56" s="44" customFormat="1" ht="15" customHeight="1">
      <c r="A517" s="190"/>
      <c r="B517" s="23" t="s">
        <v>243</v>
      </c>
      <c r="C517" s="72"/>
      <c r="D517" s="72"/>
      <c r="E517" s="72"/>
      <c r="F517" s="72"/>
      <c r="G517" s="259"/>
      <c r="H517" s="262"/>
      <c r="I517" s="265"/>
      <c r="J517" s="268"/>
      <c r="K517" s="40"/>
      <c r="L517" s="41"/>
      <c r="M517" s="42"/>
      <c r="N517" s="41"/>
      <c r="O517" s="43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</row>
    <row r="518" spans="1:56" s="44" customFormat="1" ht="15" customHeight="1">
      <c r="A518" s="190"/>
      <c r="B518" s="23" t="s">
        <v>257</v>
      </c>
      <c r="C518" s="72"/>
      <c r="D518" s="72"/>
      <c r="E518" s="72"/>
      <c r="F518" s="72"/>
      <c r="G518" s="259"/>
      <c r="H518" s="262"/>
      <c r="I518" s="265"/>
      <c r="J518" s="268"/>
      <c r="K518" s="40"/>
      <c r="L518" s="41"/>
      <c r="M518" s="42"/>
      <c r="N518" s="41"/>
      <c r="O518" s="43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</row>
    <row r="519" spans="1:56" s="44" customFormat="1" ht="15" customHeight="1">
      <c r="A519" s="190"/>
      <c r="B519" s="23" t="s">
        <v>258</v>
      </c>
      <c r="C519" s="72"/>
      <c r="D519" s="72"/>
      <c r="E519" s="72"/>
      <c r="F519" s="72"/>
      <c r="G519" s="259"/>
      <c r="H519" s="262"/>
      <c r="I519" s="265"/>
      <c r="J519" s="268"/>
      <c r="K519" s="40"/>
      <c r="L519" s="41"/>
      <c r="M519" s="42"/>
      <c r="N519" s="41"/>
      <c r="O519" s="43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</row>
    <row r="520" spans="1:56" s="44" customFormat="1" ht="15" customHeight="1">
      <c r="A520" s="190"/>
      <c r="B520" s="23" t="s">
        <v>259</v>
      </c>
      <c r="C520" s="72"/>
      <c r="D520" s="72"/>
      <c r="E520" s="72"/>
      <c r="F520" s="72"/>
      <c r="G520" s="259"/>
      <c r="H520" s="262"/>
      <c r="I520" s="265"/>
      <c r="J520" s="268"/>
      <c r="K520" s="40"/>
      <c r="L520" s="41"/>
      <c r="M520" s="42"/>
      <c r="N520" s="41"/>
      <c r="O520" s="43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</row>
    <row r="521" spans="1:56" s="44" customFormat="1" ht="15" customHeight="1">
      <c r="A521" s="190"/>
      <c r="B521" s="146" t="s">
        <v>382</v>
      </c>
      <c r="C521" s="72"/>
      <c r="D521" s="72"/>
      <c r="E521" s="72"/>
      <c r="F521" s="72"/>
      <c r="G521" s="259"/>
      <c r="H521" s="262"/>
      <c r="I521" s="265"/>
      <c r="J521" s="268"/>
      <c r="K521" s="40"/>
      <c r="L521" s="41"/>
      <c r="M521" s="42"/>
      <c r="N521" s="41"/>
      <c r="O521" s="43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</row>
    <row r="522" spans="1:56" s="44" customFormat="1" ht="15" customHeight="1">
      <c r="A522" s="190"/>
      <c r="B522" s="23" t="s">
        <v>286</v>
      </c>
      <c r="C522" s="72"/>
      <c r="D522" s="72"/>
      <c r="E522" s="72"/>
      <c r="F522" s="72"/>
      <c r="G522" s="259"/>
      <c r="H522" s="262"/>
      <c r="I522" s="265"/>
      <c r="J522" s="268"/>
      <c r="K522" s="40"/>
      <c r="L522" s="41"/>
      <c r="M522" s="42"/>
      <c r="N522" s="41"/>
      <c r="O522" s="43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</row>
    <row r="523" spans="1:56" s="44" customFormat="1" ht="15" customHeight="1">
      <c r="A523" s="190"/>
      <c r="B523" s="23" t="s">
        <v>260</v>
      </c>
      <c r="C523" s="72"/>
      <c r="D523" s="72"/>
      <c r="E523" s="72"/>
      <c r="F523" s="72"/>
      <c r="G523" s="259"/>
      <c r="H523" s="262"/>
      <c r="I523" s="265"/>
      <c r="J523" s="268"/>
      <c r="K523" s="40"/>
      <c r="L523" s="41"/>
      <c r="M523" s="42"/>
      <c r="N523" s="41"/>
      <c r="O523" s="43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</row>
    <row r="524" spans="1:56" s="44" customFormat="1" ht="15" customHeight="1">
      <c r="A524" s="190"/>
      <c r="B524" s="23" t="s">
        <v>261</v>
      </c>
      <c r="C524" s="72"/>
      <c r="D524" s="72"/>
      <c r="E524" s="72"/>
      <c r="F524" s="72"/>
      <c r="G524" s="259"/>
      <c r="H524" s="262"/>
      <c r="I524" s="265"/>
      <c r="J524" s="268"/>
      <c r="K524" s="40"/>
      <c r="L524" s="41"/>
      <c r="M524" s="42"/>
      <c r="N524" s="41"/>
      <c r="O524" s="43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</row>
    <row r="525" spans="1:56" s="44" customFormat="1" ht="15" customHeight="1">
      <c r="A525" s="190"/>
      <c r="B525" s="23" t="s">
        <v>263</v>
      </c>
      <c r="C525" s="72"/>
      <c r="D525" s="72"/>
      <c r="E525" s="72"/>
      <c r="F525" s="72"/>
      <c r="G525" s="259"/>
      <c r="H525" s="262"/>
      <c r="I525" s="265"/>
      <c r="J525" s="268"/>
      <c r="K525" s="40"/>
      <c r="L525" s="41"/>
      <c r="M525" s="42"/>
      <c r="N525" s="41"/>
      <c r="O525" s="43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</row>
    <row r="526" spans="1:56" s="44" customFormat="1" ht="15" customHeight="1" thickBot="1">
      <c r="A526" s="195"/>
      <c r="B526" s="164" t="s">
        <v>290</v>
      </c>
      <c r="C526" s="183"/>
      <c r="D526" s="183"/>
      <c r="E526" s="183"/>
      <c r="F526" s="183"/>
      <c r="G526" s="260"/>
      <c r="H526" s="263"/>
      <c r="I526" s="266"/>
      <c r="J526" s="269"/>
      <c r="K526" s="40"/>
      <c r="L526" s="41"/>
      <c r="M526" s="42"/>
      <c r="N526" s="41"/>
      <c r="O526" s="43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</row>
    <row r="527" spans="1:56" s="44" customFormat="1" ht="15" customHeight="1">
      <c r="A527" s="239"/>
      <c r="B527" s="270" t="s">
        <v>34</v>
      </c>
      <c r="C527" s="271"/>
      <c r="D527" s="271"/>
      <c r="E527" s="240"/>
      <c r="F527" s="241"/>
      <c r="G527" s="185"/>
      <c r="H527" s="185"/>
      <c r="I527" s="186"/>
      <c r="J527" s="187"/>
      <c r="K527" s="40"/>
      <c r="L527" s="41"/>
      <c r="M527" s="42"/>
      <c r="N527" s="41"/>
      <c r="O527" s="43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</row>
    <row r="528" spans="1:56" s="44" customFormat="1" ht="15" customHeight="1">
      <c r="A528" s="242"/>
      <c r="B528" s="118"/>
      <c r="C528" s="119"/>
      <c r="D528" s="119"/>
      <c r="E528" s="119"/>
      <c r="F528" s="119"/>
      <c r="G528" s="114"/>
      <c r="H528" s="114"/>
      <c r="I528" s="115"/>
      <c r="J528" s="243"/>
      <c r="K528" s="40"/>
      <c r="L528" s="41"/>
      <c r="M528" s="42"/>
      <c r="N528" s="41"/>
      <c r="O528" s="43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</row>
    <row r="529" spans="1:56" s="44" customFormat="1" ht="15" customHeight="1">
      <c r="A529" s="190"/>
      <c r="B529" s="49"/>
      <c r="C529" s="58"/>
      <c r="D529" s="58"/>
      <c r="E529" s="58"/>
      <c r="F529" s="72"/>
      <c r="G529" s="26"/>
      <c r="H529" s="26"/>
      <c r="I529" s="27"/>
      <c r="J529" s="191"/>
      <c r="K529" s="40"/>
      <c r="L529" s="41"/>
      <c r="M529" s="42"/>
      <c r="N529" s="41"/>
      <c r="O529" s="43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</row>
    <row r="530" spans="1:56" ht="15" customHeight="1">
      <c r="A530" s="190"/>
      <c r="B530" s="72" t="s">
        <v>341</v>
      </c>
      <c r="C530" s="72"/>
      <c r="D530" s="72"/>
      <c r="E530" s="72"/>
      <c r="F530" s="72"/>
      <c r="G530" s="26"/>
      <c r="H530" s="26"/>
      <c r="I530" s="27"/>
      <c r="J530" s="191"/>
    </row>
    <row r="531" spans="1:56" ht="15" customHeight="1">
      <c r="A531" s="190"/>
      <c r="B531" s="72" t="s">
        <v>151</v>
      </c>
      <c r="C531" s="72"/>
      <c r="D531" s="72"/>
      <c r="E531" s="72"/>
      <c r="F531" s="72"/>
      <c r="G531" s="26"/>
      <c r="H531" s="28"/>
      <c r="I531" s="27"/>
      <c r="J531" s="191"/>
    </row>
    <row r="532" spans="1:56" ht="15" customHeight="1">
      <c r="A532" s="190"/>
      <c r="B532" s="72"/>
      <c r="C532" s="72"/>
      <c r="D532" s="72"/>
      <c r="E532" s="72"/>
      <c r="F532" s="72"/>
      <c r="G532" s="26"/>
      <c r="H532" s="26"/>
      <c r="I532" s="27"/>
      <c r="J532" s="191"/>
    </row>
    <row r="533" spans="1:56" ht="15" customHeight="1">
      <c r="A533" s="206"/>
      <c r="B533" s="75"/>
      <c r="C533" s="75"/>
      <c r="D533" s="75"/>
      <c r="E533" s="75"/>
      <c r="F533" s="75"/>
      <c r="G533" s="29"/>
      <c r="H533" s="29"/>
      <c r="I533" s="30"/>
      <c r="J533" s="207"/>
      <c r="Q533" s="146"/>
      <c r="R533" s="146"/>
      <c r="S533" s="146"/>
      <c r="T533" s="146"/>
      <c r="U533" s="146"/>
      <c r="V533" s="146"/>
    </row>
    <row r="534" spans="1:56" ht="15" customHeight="1">
      <c r="A534" s="176"/>
      <c r="B534" s="72"/>
      <c r="C534" s="140" t="str">
        <f>B495</f>
        <v>PLOMBERIE</v>
      </c>
      <c r="D534" s="148"/>
      <c r="E534" s="148"/>
      <c r="F534" s="148"/>
      <c r="G534" s="149"/>
      <c r="H534" s="149"/>
      <c r="I534" s="133" t="s">
        <v>26</v>
      </c>
      <c r="J534" s="244">
        <f>SUM(J496:J532)</f>
        <v>0</v>
      </c>
      <c r="Q534" s="146"/>
      <c r="R534" s="146"/>
      <c r="S534" s="146"/>
      <c r="T534" s="146"/>
      <c r="U534" s="146"/>
      <c r="V534" s="146"/>
    </row>
    <row r="535" spans="1:56" ht="15" customHeight="1">
      <c r="A535" s="176"/>
      <c r="B535" s="72"/>
      <c r="C535" s="150"/>
      <c r="D535" s="122"/>
      <c r="E535" s="122"/>
      <c r="F535" s="122"/>
      <c r="G535" s="147"/>
      <c r="H535" s="147"/>
      <c r="I535" s="133" t="s">
        <v>359</v>
      </c>
      <c r="J535" s="244">
        <f>J536-J534</f>
        <v>0</v>
      </c>
      <c r="Q535" s="146"/>
      <c r="R535" s="146"/>
      <c r="S535" s="146"/>
      <c r="T535" s="146"/>
      <c r="U535" s="146"/>
      <c r="V535" s="146"/>
    </row>
    <row r="536" spans="1:56" ht="15" customHeight="1">
      <c r="A536" s="176"/>
      <c r="B536" s="72"/>
      <c r="C536" s="151"/>
      <c r="D536" s="152"/>
      <c r="E536" s="152"/>
      <c r="F536" s="152"/>
      <c r="G536" s="153"/>
      <c r="H536" s="153"/>
      <c r="I536" s="133" t="s">
        <v>48</v>
      </c>
      <c r="J536" s="244">
        <f>J534*1.2</f>
        <v>0</v>
      </c>
      <c r="Q536" s="146"/>
      <c r="R536" s="146"/>
      <c r="S536" s="146"/>
      <c r="T536" s="146"/>
      <c r="U536" s="146"/>
      <c r="V536" s="146"/>
    </row>
    <row r="537" spans="1:56" ht="15" customHeight="1" thickBot="1">
      <c r="A537" s="245"/>
      <c r="B537" s="183"/>
      <c r="C537" s="183"/>
      <c r="D537" s="183"/>
      <c r="E537" s="183"/>
      <c r="F537" s="183"/>
      <c r="G537" s="167"/>
      <c r="H537" s="167"/>
      <c r="I537" s="211"/>
      <c r="J537" s="169"/>
      <c r="Q537" s="146"/>
      <c r="R537" s="146"/>
      <c r="S537" s="146"/>
      <c r="T537" s="146"/>
      <c r="U537" s="146"/>
      <c r="V537" s="146"/>
    </row>
    <row r="538" spans="1:56" ht="15" customHeight="1">
      <c r="A538" s="45"/>
      <c r="B538" s="61"/>
      <c r="C538" s="61"/>
      <c r="F538" s="61"/>
      <c r="G538" s="57"/>
      <c r="H538" s="57"/>
      <c r="I538" s="46"/>
      <c r="J538" s="47"/>
      <c r="Q538" s="146"/>
      <c r="R538" s="146"/>
      <c r="S538" s="146"/>
      <c r="T538" s="146"/>
      <c r="U538" s="146"/>
      <c r="V538" s="146"/>
    </row>
    <row r="539" spans="1:56" ht="15" customHeight="1">
      <c r="A539" s="45"/>
      <c r="B539" s="61"/>
      <c r="C539" s="61"/>
      <c r="F539" s="61"/>
      <c r="G539" s="57"/>
      <c r="H539" s="57"/>
      <c r="I539" s="46"/>
      <c r="J539" s="47"/>
      <c r="Q539" s="146"/>
      <c r="R539" s="146"/>
      <c r="S539" s="146"/>
      <c r="T539" s="146"/>
      <c r="U539" s="146"/>
      <c r="V539" s="146"/>
    </row>
    <row r="540" spans="1:56" ht="15" customHeight="1">
      <c r="A540" s="45"/>
      <c r="B540" s="61"/>
      <c r="C540" s="61"/>
      <c r="F540" s="61"/>
      <c r="G540" s="57"/>
      <c r="H540" s="57"/>
      <c r="I540" s="46"/>
      <c r="J540" s="47"/>
      <c r="Q540" s="146"/>
      <c r="R540" s="146"/>
      <c r="S540" s="146"/>
      <c r="T540" s="146"/>
      <c r="U540" s="146"/>
      <c r="V540" s="146"/>
    </row>
    <row r="541" spans="1:56" ht="15" customHeight="1">
      <c r="A541" s="45"/>
      <c r="B541" s="61"/>
      <c r="C541" s="61"/>
      <c r="F541" s="61"/>
      <c r="G541" s="57"/>
      <c r="H541" s="57"/>
      <c r="I541" s="46"/>
      <c r="J541" s="47"/>
    </row>
    <row r="542" spans="1:56" ht="15" customHeight="1">
      <c r="A542" s="45"/>
      <c r="B542" s="61"/>
      <c r="C542" s="61"/>
      <c r="F542" s="61"/>
      <c r="G542" s="57"/>
      <c r="H542" s="57"/>
      <c r="I542" s="46"/>
      <c r="J542" s="47"/>
    </row>
  </sheetData>
  <mergeCells count="260">
    <mergeCell ref="B237:D237"/>
    <mergeCell ref="B502:F502"/>
    <mergeCell ref="B504:E504"/>
    <mergeCell ref="B501:F501"/>
    <mergeCell ref="N161:R161"/>
    <mergeCell ref="B453:F453"/>
    <mergeCell ref="B450:F450"/>
    <mergeCell ref="B418:F418"/>
    <mergeCell ref="B345:F345"/>
    <mergeCell ref="B346:F346"/>
    <mergeCell ref="B386:F386"/>
    <mergeCell ref="B368:F368"/>
    <mergeCell ref="B374:F374"/>
    <mergeCell ref="B375:F375"/>
    <mergeCell ref="B376:F376"/>
    <mergeCell ref="G176:G180"/>
    <mergeCell ref="C39:F39"/>
    <mergeCell ref="C41:F41"/>
    <mergeCell ref="C44:F44"/>
    <mergeCell ref="B514:F514"/>
    <mergeCell ref="B349:F349"/>
    <mergeCell ref="B485:D485"/>
    <mergeCell ref="B350:F350"/>
    <mergeCell ref="B73:F73"/>
    <mergeCell ref="B334:F334"/>
    <mergeCell ref="B335:F335"/>
    <mergeCell ref="B87:D87"/>
    <mergeCell ref="B329:F329"/>
    <mergeCell ref="B104:F104"/>
    <mergeCell ref="B105:F105"/>
    <mergeCell ref="B236:F236"/>
    <mergeCell ref="B499:F499"/>
    <mergeCell ref="B137:F137"/>
    <mergeCell ref="B138:F138"/>
    <mergeCell ref="B235:F235"/>
    <mergeCell ref="B166:F166"/>
    <mergeCell ref="B500:F500"/>
    <mergeCell ref="B359:F359"/>
    <mergeCell ref="B364:F364"/>
    <mergeCell ref="B355:E355"/>
    <mergeCell ref="B70:F70"/>
    <mergeCell ref="C50:F50"/>
    <mergeCell ref="C54:F54"/>
    <mergeCell ref="C55:F55"/>
    <mergeCell ref="C47:F47"/>
    <mergeCell ref="B139:C139"/>
    <mergeCell ref="B134:F134"/>
    <mergeCell ref="N160:R160"/>
    <mergeCell ref="B495:D495"/>
    <mergeCell ref="B448:D448"/>
    <mergeCell ref="B331:F331"/>
    <mergeCell ref="B343:F343"/>
    <mergeCell ref="B354:F354"/>
    <mergeCell ref="B373:E373"/>
    <mergeCell ref="B357:F357"/>
    <mergeCell ref="B358:F358"/>
    <mergeCell ref="B336:F336"/>
    <mergeCell ref="C378:E378"/>
    <mergeCell ref="B380:F380"/>
    <mergeCell ref="B369:F369"/>
    <mergeCell ref="C377:E377"/>
    <mergeCell ref="B464:F464"/>
    <mergeCell ref="B356:F356"/>
    <mergeCell ref="B330:F330"/>
    <mergeCell ref="H73:H77"/>
    <mergeCell ref="I73:I77"/>
    <mergeCell ref="J73:J77"/>
    <mergeCell ref="B102:F102"/>
    <mergeCell ref="J85:J87"/>
    <mergeCell ref="I85:I87"/>
    <mergeCell ref="H85:H87"/>
    <mergeCell ref="G85:G87"/>
    <mergeCell ref="A38:J38"/>
    <mergeCell ref="G93:G101"/>
    <mergeCell ref="H93:H101"/>
    <mergeCell ref="I93:I101"/>
    <mergeCell ref="J93:J101"/>
    <mergeCell ref="G89:G91"/>
    <mergeCell ref="H89:H91"/>
    <mergeCell ref="I89:I91"/>
    <mergeCell ref="J89:J91"/>
    <mergeCell ref="G79:G83"/>
    <mergeCell ref="H79:H83"/>
    <mergeCell ref="I79:I83"/>
    <mergeCell ref="J79:J83"/>
    <mergeCell ref="G73:G77"/>
    <mergeCell ref="C56:F56"/>
    <mergeCell ref="B71:F71"/>
    <mergeCell ref="G118:G121"/>
    <mergeCell ref="H118:H121"/>
    <mergeCell ref="I118:I121"/>
    <mergeCell ref="J118:J121"/>
    <mergeCell ref="G123:G127"/>
    <mergeCell ref="H123:H127"/>
    <mergeCell ref="I123:I127"/>
    <mergeCell ref="J123:J127"/>
    <mergeCell ref="G104:G106"/>
    <mergeCell ref="H104:H106"/>
    <mergeCell ref="I104:I106"/>
    <mergeCell ref="J104:J106"/>
    <mergeCell ref="G108:G116"/>
    <mergeCell ref="H108:H116"/>
    <mergeCell ref="I108:I116"/>
    <mergeCell ref="J108:J116"/>
    <mergeCell ref="G136:G141"/>
    <mergeCell ref="H136:H141"/>
    <mergeCell ref="I136:I141"/>
    <mergeCell ref="J136:J141"/>
    <mergeCell ref="G143:G146"/>
    <mergeCell ref="H143:H146"/>
    <mergeCell ref="I143:I146"/>
    <mergeCell ref="J143:J146"/>
    <mergeCell ref="G129:G132"/>
    <mergeCell ref="H129:H132"/>
    <mergeCell ref="I129:I132"/>
    <mergeCell ref="J129:J132"/>
    <mergeCell ref="H176:H180"/>
    <mergeCell ref="I176:I180"/>
    <mergeCell ref="J176:J180"/>
    <mergeCell ref="G182:G186"/>
    <mergeCell ref="H182:H186"/>
    <mergeCell ref="I182:I186"/>
    <mergeCell ref="J182:J186"/>
    <mergeCell ref="G148:G149"/>
    <mergeCell ref="H148:H149"/>
    <mergeCell ref="I148:I149"/>
    <mergeCell ref="J148:J149"/>
    <mergeCell ref="G168:G174"/>
    <mergeCell ref="H168:H174"/>
    <mergeCell ref="I168:I174"/>
    <mergeCell ref="J168:J174"/>
    <mergeCell ref="B199:F199"/>
    <mergeCell ref="G201:G206"/>
    <mergeCell ref="H201:H206"/>
    <mergeCell ref="I201:I206"/>
    <mergeCell ref="J201:J206"/>
    <mergeCell ref="G188:G192"/>
    <mergeCell ref="H188:H192"/>
    <mergeCell ref="I188:I192"/>
    <mergeCell ref="J188:J192"/>
    <mergeCell ref="G194:G197"/>
    <mergeCell ref="H194:H197"/>
    <mergeCell ref="I194:I197"/>
    <mergeCell ref="J194:J197"/>
    <mergeCell ref="B231:F231"/>
    <mergeCell ref="G208:G214"/>
    <mergeCell ref="H208:H214"/>
    <mergeCell ref="I208:I214"/>
    <mergeCell ref="J208:J214"/>
    <mergeCell ref="B217:C217"/>
    <mergeCell ref="G216:G220"/>
    <mergeCell ref="H216:H220"/>
    <mergeCell ref="I216:I220"/>
    <mergeCell ref="J216:J220"/>
    <mergeCell ref="B224:F224"/>
    <mergeCell ref="G233:G241"/>
    <mergeCell ref="H233:H241"/>
    <mergeCell ref="I233:I241"/>
    <mergeCell ref="J233:J241"/>
    <mergeCell ref="G243:G262"/>
    <mergeCell ref="H243:H262"/>
    <mergeCell ref="I243:I262"/>
    <mergeCell ref="J243:J262"/>
    <mergeCell ref="G222:G227"/>
    <mergeCell ref="H222:H227"/>
    <mergeCell ref="I222:I227"/>
    <mergeCell ref="J222:J227"/>
    <mergeCell ref="B295:F295"/>
    <mergeCell ref="G297:G298"/>
    <mergeCell ref="H297:H298"/>
    <mergeCell ref="I297:I298"/>
    <mergeCell ref="J297:J298"/>
    <mergeCell ref="B263:F263"/>
    <mergeCell ref="G265:G280"/>
    <mergeCell ref="H265:H280"/>
    <mergeCell ref="I265:I280"/>
    <mergeCell ref="J265:J280"/>
    <mergeCell ref="J329:J331"/>
    <mergeCell ref="G334:G336"/>
    <mergeCell ref="H334:H336"/>
    <mergeCell ref="I334:I336"/>
    <mergeCell ref="J334:J336"/>
    <mergeCell ref="B325:F325"/>
    <mergeCell ref="B327:F327"/>
    <mergeCell ref="G329:G331"/>
    <mergeCell ref="H329:H331"/>
    <mergeCell ref="I329:I331"/>
    <mergeCell ref="B352:F352"/>
    <mergeCell ref="G339:G341"/>
    <mergeCell ref="H339:H341"/>
    <mergeCell ref="I339:I341"/>
    <mergeCell ref="J339:J341"/>
    <mergeCell ref="G343:G347"/>
    <mergeCell ref="H343:H347"/>
    <mergeCell ref="I343:I347"/>
    <mergeCell ref="J343:J347"/>
    <mergeCell ref="G354:G362"/>
    <mergeCell ref="H354:H362"/>
    <mergeCell ref="I354:I362"/>
    <mergeCell ref="J354:J362"/>
    <mergeCell ref="G364:G366"/>
    <mergeCell ref="H364:H366"/>
    <mergeCell ref="I364:I366"/>
    <mergeCell ref="J364:J366"/>
    <mergeCell ref="G349:G350"/>
    <mergeCell ref="H349:H350"/>
    <mergeCell ref="I349:I350"/>
    <mergeCell ref="J349:J350"/>
    <mergeCell ref="G380:G381"/>
    <mergeCell ref="H380:H381"/>
    <mergeCell ref="I380:I381"/>
    <mergeCell ref="J380:J381"/>
    <mergeCell ref="I373:I378"/>
    <mergeCell ref="J373:J378"/>
    <mergeCell ref="G368:G371"/>
    <mergeCell ref="H368:H371"/>
    <mergeCell ref="I368:I371"/>
    <mergeCell ref="J368:J371"/>
    <mergeCell ref="G373:G378"/>
    <mergeCell ref="H373:H378"/>
    <mergeCell ref="B478:D478"/>
    <mergeCell ref="J450:J451"/>
    <mergeCell ref="G453:G462"/>
    <mergeCell ref="H453:H462"/>
    <mergeCell ref="J453:J462"/>
    <mergeCell ref="I453:I462"/>
    <mergeCell ref="B384:F384"/>
    <mergeCell ref="B416:F416"/>
    <mergeCell ref="G450:G451"/>
    <mergeCell ref="H450:H451"/>
    <mergeCell ref="I450:I451"/>
    <mergeCell ref="G480:G481"/>
    <mergeCell ref="H480:H481"/>
    <mergeCell ref="I480:I481"/>
    <mergeCell ref="J480:J481"/>
    <mergeCell ref="G483:G484"/>
    <mergeCell ref="H483:H484"/>
    <mergeCell ref="I483:I484"/>
    <mergeCell ref="J483:J484"/>
    <mergeCell ref="G464:G476"/>
    <mergeCell ref="H464:H476"/>
    <mergeCell ref="I464:I476"/>
    <mergeCell ref="J464:J476"/>
    <mergeCell ref="G514:G526"/>
    <mergeCell ref="H514:H526"/>
    <mergeCell ref="I514:I526"/>
    <mergeCell ref="J514:J526"/>
    <mergeCell ref="B527:D527"/>
    <mergeCell ref="G497:G512"/>
    <mergeCell ref="H497:H512"/>
    <mergeCell ref="I497:I512"/>
    <mergeCell ref="J497:J512"/>
    <mergeCell ref="B503:C503"/>
    <mergeCell ref="B497:F497"/>
    <mergeCell ref="B506:F506"/>
    <mergeCell ref="B507:F507"/>
    <mergeCell ref="B508:F508"/>
    <mergeCell ref="B510:F510"/>
    <mergeCell ref="B505:F505"/>
    <mergeCell ref="B509:F509"/>
  </mergeCells>
  <phoneticPr fontId="2"/>
  <printOptions horizontalCentered="1" verticalCentered="1"/>
  <pageMargins left="0" right="0" top="0.79000000000000015" bottom="0.79000000000000015" header="0.31" footer="0"/>
  <pageSetup paperSize="9" orientation="landscape" r:id="rId1"/>
  <headerFooter>
    <oddHeader xml:space="preserve">&amp;LDPGF&amp;R&amp;8&amp;K000000Page  &amp;P/&amp;N
</oddHeader>
    <oddFooter xml:space="preserve">&amp;C
&amp;R
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PG</vt:lpstr>
      <vt:lpstr>CDPGF</vt:lpstr>
      <vt:lpstr>CDPGF!Impression_des_titres</vt:lpstr>
      <vt:lpstr>CDPGF!Zone_d_impression</vt:lpstr>
      <vt:lpstr>PG!Zone_d_impression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Yoann Roussel</cp:lastModifiedBy>
  <cp:lastPrinted>2014-05-20T07:46:33Z</cp:lastPrinted>
  <dcterms:created xsi:type="dcterms:W3CDTF">1996-10-21T11:03:58Z</dcterms:created>
  <dcterms:modified xsi:type="dcterms:W3CDTF">2014-05-23T07:56:21Z</dcterms:modified>
</cp:coreProperties>
</file>